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120" yWindow="3120" windowWidth="19740" windowHeight="11820" activeTab="1"/>
  </bookViews>
  <sheets>
    <sheet name="Sheet1" sheetId="1" r:id="rId1"/>
    <sheet name="Sheet2" sheetId="2" r:id="rId2"/>
  </sheets>
  <definedNames>
    <definedName name="_xlnm.Print_Area" localSheetId="0">Sheet1!$A$1:$O$56</definedName>
    <definedName name="_xlnm.Print_Titles" localSheetId="0">Sheet1!$1:$6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2" l="1"/>
  <c r="M53" i="2"/>
  <c r="L53" i="2"/>
  <c r="K53" i="2"/>
  <c r="J53" i="2"/>
  <c r="I53" i="2"/>
  <c r="G53" i="2"/>
  <c r="F53" i="2"/>
  <c r="E53" i="2"/>
  <c r="D53" i="2"/>
  <c r="C53" i="2"/>
  <c r="P51" i="2"/>
  <c r="O51" i="2"/>
  <c r="H51" i="2"/>
  <c r="P50" i="2"/>
  <c r="O50" i="2"/>
  <c r="H50" i="2"/>
  <c r="P49" i="2"/>
  <c r="O49" i="2"/>
  <c r="H49" i="2"/>
  <c r="P48" i="2"/>
  <c r="O48" i="2"/>
  <c r="H48" i="2"/>
  <c r="P47" i="2"/>
  <c r="O47" i="2"/>
  <c r="H47" i="2"/>
  <c r="P46" i="2"/>
  <c r="O46" i="2"/>
  <c r="H46" i="2"/>
  <c r="P45" i="2"/>
  <c r="O45" i="2"/>
  <c r="H45" i="2"/>
  <c r="P44" i="2"/>
  <c r="O44" i="2"/>
  <c r="H44" i="2"/>
  <c r="P43" i="2"/>
  <c r="O43" i="2"/>
  <c r="H43" i="2"/>
  <c r="P42" i="2"/>
  <c r="O42" i="2"/>
  <c r="H42" i="2"/>
  <c r="P41" i="2"/>
  <c r="O41" i="2"/>
  <c r="H41" i="2"/>
  <c r="P40" i="2"/>
  <c r="O40" i="2"/>
  <c r="H40" i="2"/>
  <c r="P39" i="2"/>
  <c r="O39" i="2"/>
  <c r="H39" i="2"/>
  <c r="P38" i="2"/>
  <c r="O38" i="2"/>
  <c r="H38" i="2"/>
  <c r="P37" i="2"/>
  <c r="O37" i="2"/>
  <c r="H37" i="2"/>
  <c r="P36" i="2"/>
  <c r="O36" i="2"/>
  <c r="H36" i="2"/>
  <c r="P35" i="2"/>
  <c r="O35" i="2"/>
  <c r="H35" i="2"/>
  <c r="P34" i="2"/>
  <c r="O34" i="2"/>
  <c r="H34" i="2"/>
  <c r="P33" i="2"/>
  <c r="O33" i="2"/>
  <c r="H33" i="2"/>
  <c r="P32" i="2"/>
  <c r="O32" i="2"/>
  <c r="H32" i="2"/>
  <c r="P31" i="2"/>
  <c r="O31" i="2"/>
  <c r="H31" i="2"/>
  <c r="P30" i="2"/>
  <c r="O30" i="2"/>
  <c r="H30" i="2"/>
  <c r="P29" i="2"/>
  <c r="O29" i="2"/>
  <c r="H29" i="2"/>
  <c r="P28" i="2"/>
  <c r="O28" i="2"/>
  <c r="H28" i="2"/>
  <c r="P27" i="2"/>
  <c r="O27" i="2"/>
  <c r="H27" i="2"/>
  <c r="P26" i="2"/>
  <c r="O26" i="2"/>
  <c r="H26" i="2"/>
  <c r="P25" i="2"/>
  <c r="O25" i="2"/>
  <c r="H25" i="2"/>
  <c r="P24" i="2"/>
  <c r="O24" i="2"/>
  <c r="H24" i="2"/>
  <c r="P23" i="2"/>
  <c r="O23" i="2"/>
  <c r="H23" i="2"/>
  <c r="P22" i="2"/>
  <c r="O22" i="2"/>
  <c r="H22" i="2"/>
  <c r="P21" i="2"/>
  <c r="O21" i="2"/>
  <c r="H21" i="2"/>
  <c r="P20" i="2"/>
  <c r="O20" i="2"/>
  <c r="H20" i="2"/>
  <c r="P19" i="2"/>
  <c r="O19" i="2"/>
  <c r="H19" i="2"/>
  <c r="P18" i="2"/>
  <c r="O18" i="2"/>
  <c r="H18" i="2"/>
  <c r="P17" i="2"/>
  <c r="O17" i="2"/>
  <c r="H17" i="2"/>
  <c r="P16" i="2"/>
  <c r="O16" i="2"/>
  <c r="H16" i="2"/>
  <c r="P15" i="2"/>
  <c r="O15" i="2"/>
  <c r="H15" i="2"/>
  <c r="P14" i="2"/>
  <c r="O14" i="2"/>
  <c r="H14" i="2"/>
  <c r="P13" i="2"/>
  <c r="O13" i="2"/>
  <c r="H13" i="2"/>
  <c r="P12" i="2"/>
  <c r="O12" i="2"/>
  <c r="H12" i="2"/>
  <c r="P11" i="2"/>
  <c r="O11" i="2"/>
  <c r="H11" i="2"/>
  <c r="P10" i="2"/>
  <c r="O10" i="2"/>
  <c r="H10" i="2"/>
  <c r="P9" i="2"/>
  <c r="O9" i="2"/>
  <c r="H9" i="2"/>
  <c r="P8" i="2"/>
  <c r="P53" i="2" s="1"/>
  <c r="O8" i="2"/>
  <c r="O53" i="2" s="1"/>
  <c r="H8" i="2"/>
  <c r="P7" i="2"/>
  <c r="O7" i="2"/>
  <c r="H7" i="2"/>
  <c r="H53" i="2" s="1"/>
  <c r="C52" i="1" l="1"/>
  <c r="D52" i="1"/>
  <c r="E52" i="1"/>
  <c r="F52" i="1"/>
  <c r="G52" i="1"/>
  <c r="I52" i="1"/>
  <c r="J52" i="1"/>
  <c r="K52" i="1"/>
  <c r="L52" i="1"/>
  <c r="M52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8" i="1"/>
  <c r="O9" i="1"/>
  <c r="O10" i="1"/>
  <c r="O11" i="1"/>
  <c r="O12" i="1"/>
  <c r="O13" i="1"/>
  <c r="O14" i="1"/>
  <c r="O15" i="1"/>
  <c r="O16" i="1"/>
  <c r="O17" i="1"/>
  <c r="O18" i="1"/>
  <c r="O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N52" i="1" l="1"/>
  <c r="H52" i="1"/>
  <c r="O52" i="1"/>
</calcChain>
</file>

<file path=xl/sharedStrings.xml><?xml version="1.0" encoding="utf-8"?>
<sst xmlns="http://schemas.openxmlformats.org/spreadsheetml/2006/main" count="300" uniqueCount="132">
  <si>
    <t>Tippo</t>
  </si>
  <si>
    <t>NK Brand</t>
  </si>
  <si>
    <t>S44-C7X</t>
  </si>
  <si>
    <t>GT-4255XS</t>
  </si>
  <si>
    <t>Dyna-Gro</t>
  </si>
  <si>
    <t>S46XS60</t>
  </si>
  <si>
    <t>GT-4677XS</t>
  </si>
  <si>
    <t>Armor</t>
  </si>
  <si>
    <t>46-D09</t>
  </si>
  <si>
    <t>AgriGold</t>
  </si>
  <si>
    <t>G4620RX</t>
  </si>
  <si>
    <t>G4615XF</t>
  </si>
  <si>
    <t>Beck's Hybrids</t>
  </si>
  <si>
    <t>4119X2</t>
  </si>
  <si>
    <t>Great Heart Seed</t>
  </si>
  <si>
    <t>GT-4681XFS</t>
  </si>
  <si>
    <t>Credenz</t>
  </si>
  <si>
    <t>CZ 4202XF</t>
  </si>
  <si>
    <t>CZ 4562XF</t>
  </si>
  <si>
    <t>USG</t>
  </si>
  <si>
    <t>7461XFS</t>
  </si>
  <si>
    <t>46-F13</t>
  </si>
  <si>
    <t>44-D49</t>
  </si>
  <si>
    <t>NK39-A1XF</t>
  </si>
  <si>
    <t>NK43-V8XF</t>
  </si>
  <si>
    <t>NK45-P9XF</t>
  </si>
  <si>
    <t>GT-4344XF</t>
  </si>
  <si>
    <t>Local Seed Co</t>
  </si>
  <si>
    <t>LS4606XFS</t>
  </si>
  <si>
    <t>S43XS70</t>
  </si>
  <si>
    <t>S46XF31S</t>
  </si>
  <si>
    <t>Asgrow</t>
  </si>
  <si>
    <t>AG44XF2</t>
  </si>
  <si>
    <t>AG45XF0</t>
  </si>
  <si>
    <t>AG46XF2</t>
  </si>
  <si>
    <t>Delta Grow</t>
  </si>
  <si>
    <t>46X65</t>
  </si>
  <si>
    <t>Pioneer</t>
  </si>
  <si>
    <t>P46A86X</t>
  </si>
  <si>
    <t>Progeny</t>
  </si>
  <si>
    <t>P 4505RXS</t>
  </si>
  <si>
    <t>P 4501XFS</t>
  </si>
  <si>
    <t>P 4604XFS</t>
  </si>
  <si>
    <t>MorSoy</t>
  </si>
  <si>
    <t>MS 4681 RXT</t>
  </si>
  <si>
    <t>LS4415XF</t>
  </si>
  <si>
    <t>LS4517XFS</t>
  </si>
  <si>
    <t>DonMario</t>
  </si>
  <si>
    <t>DM42F62S</t>
  </si>
  <si>
    <t>DM45X61</t>
  </si>
  <si>
    <t>DM46F62</t>
  </si>
  <si>
    <t>MS 4531XF</t>
  </si>
  <si>
    <t>MS 4640XF</t>
  </si>
  <si>
    <t>Innvictis Seed</t>
  </si>
  <si>
    <t>A 4111XF</t>
  </si>
  <si>
    <t>A 4690XF</t>
  </si>
  <si>
    <t>A 4618X</t>
  </si>
  <si>
    <t>A 4571XF</t>
  </si>
  <si>
    <t>A 4371XF</t>
  </si>
  <si>
    <t>46F17/STS</t>
  </si>
  <si>
    <t>Mean</t>
  </si>
  <si>
    <t>CV</t>
  </si>
  <si>
    <t>LSD (0.05)</t>
  </si>
  <si>
    <t>Error DF</t>
  </si>
  <si>
    <t>Brand</t>
  </si>
  <si>
    <t>Variety</t>
  </si>
  <si>
    <t>Brooksville</t>
  </si>
  <si>
    <t xml:space="preserve">Clarksdale  </t>
  </si>
  <si>
    <t xml:space="preserve">Longwood  </t>
  </si>
  <si>
    <t xml:space="preserve">Stoneville  </t>
  </si>
  <si>
    <t>Irr.</t>
  </si>
  <si>
    <t>Olive Branch</t>
  </si>
  <si>
    <t>Verona</t>
  </si>
  <si>
    <t>Overall</t>
  </si>
  <si>
    <t>avg.</t>
  </si>
  <si>
    <t>Non. Irr.</t>
  </si>
  <si>
    <t>(clay)</t>
  </si>
  <si>
    <t>(loam)</t>
  </si>
  <si>
    <t>bu/A</t>
  </si>
  <si>
    <t>Summary of Yield for Group IV Early Roundup Ready Xtend for the 2021 Mississippi Soybean Variety Trials.</t>
  </si>
  <si>
    <t>Crystal Springs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</si>
  <si>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</si>
  <si>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-</t>
  </si>
  <si>
    <t>P 4521XFS</t>
  </si>
  <si>
    <t>Summary of Yield for Group IV Late Roundup Ready Xtend for the 2021 Mississippi Soybean Variety Trials.</t>
  </si>
  <si>
    <t>G4813XF</t>
  </si>
  <si>
    <t>G4820RX</t>
  </si>
  <si>
    <t>48-D03</t>
  </si>
  <si>
    <t>48-D25</t>
  </si>
  <si>
    <t>48-F22</t>
  </si>
  <si>
    <t>AG47XF0</t>
  </si>
  <si>
    <t>AG47XF2</t>
  </si>
  <si>
    <t>AG48XF0</t>
  </si>
  <si>
    <t>AG48XF2</t>
  </si>
  <si>
    <t>4885XF</t>
  </si>
  <si>
    <t>4991X2</t>
  </si>
  <si>
    <t>CZ 4742XF</t>
  </si>
  <si>
    <t>CZ 4892XF</t>
  </si>
  <si>
    <t>CZ 4912XF</t>
  </si>
  <si>
    <t>48X45</t>
  </si>
  <si>
    <t>49F22/STS</t>
  </si>
  <si>
    <t>DM48F61</t>
  </si>
  <si>
    <t>S48XT90</t>
  </si>
  <si>
    <t>S49XT70</t>
  </si>
  <si>
    <t>Great Heart</t>
  </si>
  <si>
    <t>GT-4979X</t>
  </si>
  <si>
    <t>GT-4750XFS</t>
  </si>
  <si>
    <t>GT-4828X</t>
  </si>
  <si>
    <t>GT-4841XFS</t>
  </si>
  <si>
    <t>A 4791XF</t>
  </si>
  <si>
    <t>A 4831XF</t>
  </si>
  <si>
    <t>A 4850XF</t>
  </si>
  <si>
    <t>A 4950X</t>
  </si>
  <si>
    <t>Local Seed</t>
  </si>
  <si>
    <t>LS4795XS</t>
  </si>
  <si>
    <t>LS4707XF</t>
  </si>
  <si>
    <t>LS4718XF</t>
  </si>
  <si>
    <t>LS4805XFS</t>
  </si>
  <si>
    <t>LS4919XFS</t>
  </si>
  <si>
    <t>LS4806XS</t>
  </si>
  <si>
    <t>MS 4850 XF/STS</t>
  </si>
  <si>
    <t>S49-F5X</t>
  </si>
  <si>
    <t>P47A64X</t>
  </si>
  <si>
    <t>Progeny Ag</t>
  </si>
  <si>
    <t>P 4806XFS</t>
  </si>
  <si>
    <t>P 4816RX</t>
  </si>
  <si>
    <t>P 4921XFS</t>
  </si>
  <si>
    <t>P 4851RX</t>
  </si>
  <si>
    <t>P 4970RX</t>
  </si>
  <si>
    <t>P 4821RX</t>
  </si>
  <si>
    <t>7481XF</t>
  </si>
  <si>
    <t>7491XFS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</si>
</sst>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2" fillId="0" borderId="0" xfId="0" quotePrefix="1" applyNumberFormat="1" applyFont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5" xfId="0" applyNumberFormat="1" applyFont="1" applyBorder="1"/>
    <xf numFmtId="164" fontId="2" fillId="0" borderId="0" xfId="0" applyNumberFormat="1" applyFont="1"/>
    <xf numFmtId="0" fontId="0" fillId="0" borderId="6" xfId="0" applyBorder="1" applyAlignment="1">
      <alignment horizontal="center"/>
    </xf>
    <xf numFmtId="0" fontId="2" fillId="0" borderId="8" xfId="0" applyFont="1" applyBorder="1"/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133350</xdr:rowOff>
    </xdr:from>
    <xdr:to>
      <xdr:col>10</xdr:col>
      <xdr:colOff>523875</xdr:colOff>
      <xdr:row>0</xdr:row>
      <xdr:rowOff>786626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BE23A16-7D79-474F-A6A4-87BF76EF2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133350"/>
          <a:ext cx="4600575" cy="653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171450</xdr:rowOff>
    </xdr:from>
    <xdr:to>
      <xdr:col>10</xdr:col>
      <xdr:colOff>342900</xdr:colOff>
      <xdr:row>0</xdr:row>
      <xdr:rowOff>189743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270BA90-688C-464F-AFDF-DDC4966D5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171450"/>
          <a:ext cx="4476750" cy="62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J11" sqref="J11"/>
    </sheetView>
  </sheetViews>
  <sheetFormatPr defaultRowHeight="15" x14ac:dyDescent="0.25"/>
  <cols>
    <col min="1" max="1" width="14.140625" style="4" bestFit="1" customWidth="1"/>
    <col min="2" max="2" width="11.140625" style="4" bestFit="1" customWidth="1"/>
    <col min="3" max="8" width="9.140625" style="3"/>
    <col min="9" max="9" width="12.28515625" style="3" bestFit="1" customWidth="1"/>
    <col min="10" max="10" width="10.7109375" style="3" bestFit="1" customWidth="1"/>
    <col min="11" max="12" width="9.140625" style="3"/>
  </cols>
  <sheetData>
    <row r="1" spans="1:16" ht="7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ht="18.75" x14ac:dyDescent="0.25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4"/>
    </row>
    <row r="3" spans="1:16" x14ac:dyDescent="0.25">
      <c r="A3" s="6" t="s">
        <v>64</v>
      </c>
      <c r="B3" s="7" t="s">
        <v>65</v>
      </c>
      <c r="C3" s="8" t="s">
        <v>66</v>
      </c>
      <c r="D3" s="8" t="s">
        <v>67</v>
      </c>
      <c r="E3" s="8" t="s">
        <v>68</v>
      </c>
      <c r="F3" s="8" t="s">
        <v>69</v>
      </c>
      <c r="G3" s="8" t="s">
        <v>69</v>
      </c>
      <c r="H3" s="9" t="s">
        <v>70</v>
      </c>
      <c r="I3" s="8" t="s">
        <v>80</v>
      </c>
      <c r="J3" s="8" t="s">
        <v>71</v>
      </c>
      <c r="K3" s="8" t="s">
        <v>69</v>
      </c>
      <c r="L3" s="8" t="s">
        <v>0</v>
      </c>
      <c r="M3" s="8" t="s">
        <v>72</v>
      </c>
      <c r="N3" s="9" t="s">
        <v>75</v>
      </c>
      <c r="O3" s="10" t="s">
        <v>73</v>
      </c>
    </row>
    <row r="4" spans="1:16" x14ac:dyDescent="0.25">
      <c r="A4" s="11"/>
      <c r="B4" s="12"/>
      <c r="C4" s="13" t="s">
        <v>70</v>
      </c>
      <c r="D4" s="13" t="s">
        <v>70</v>
      </c>
      <c r="E4" s="13" t="s">
        <v>70</v>
      </c>
      <c r="F4" s="13" t="s">
        <v>70</v>
      </c>
      <c r="G4" s="13" t="s">
        <v>70</v>
      </c>
      <c r="H4" s="14" t="s">
        <v>74</v>
      </c>
      <c r="I4" s="13" t="s">
        <v>75</v>
      </c>
      <c r="J4" s="13" t="s">
        <v>75</v>
      </c>
      <c r="K4" s="13" t="s">
        <v>75</v>
      </c>
      <c r="L4" s="13" t="s">
        <v>75</v>
      </c>
      <c r="M4" s="13" t="s">
        <v>75</v>
      </c>
      <c r="N4" s="14" t="s">
        <v>74</v>
      </c>
      <c r="O4" s="15" t="s">
        <v>74</v>
      </c>
    </row>
    <row r="5" spans="1:16" x14ac:dyDescent="0.25">
      <c r="A5" s="16"/>
      <c r="B5" s="17"/>
      <c r="C5" s="18" t="s">
        <v>76</v>
      </c>
      <c r="D5" s="18" t="s">
        <v>76</v>
      </c>
      <c r="E5" s="18" t="s">
        <v>76</v>
      </c>
      <c r="F5" s="18" t="s">
        <v>77</v>
      </c>
      <c r="G5" s="18" t="s">
        <v>76</v>
      </c>
      <c r="H5" s="19"/>
      <c r="I5" s="18" t="s">
        <v>77</v>
      </c>
      <c r="J5" s="18" t="s">
        <v>77</v>
      </c>
      <c r="K5" s="18" t="s">
        <v>77</v>
      </c>
      <c r="L5" s="18" t="s">
        <v>77</v>
      </c>
      <c r="M5" s="18" t="s">
        <v>76</v>
      </c>
      <c r="N5" s="20"/>
      <c r="O5" s="21"/>
    </row>
    <row r="6" spans="1:16" x14ac:dyDescent="0.25">
      <c r="A6" s="11"/>
      <c r="B6" s="12"/>
      <c r="C6" s="22" t="s">
        <v>78</v>
      </c>
      <c r="D6" s="22" t="s">
        <v>78</v>
      </c>
      <c r="E6" s="22" t="s">
        <v>78</v>
      </c>
      <c r="F6" s="22" t="s">
        <v>78</v>
      </c>
      <c r="G6" s="22" t="s">
        <v>78</v>
      </c>
      <c r="H6" s="23" t="s">
        <v>78</v>
      </c>
      <c r="I6" s="22" t="s">
        <v>78</v>
      </c>
      <c r="J6" s="22" t="s">
        <v>78</v>
      </c>
      <c r="K6" s="22" t="s">
        <v>78</v>
      </c>
      <c r="L6" s="22" t="s">
        <v>78</v>
      </c>
      <c r="M6" s="22" t="s">
        <v>78</v>
      </c>
      <c r="N6" s="23" t="s">
        <v>78</v>
      </c>
      <c r="O6" s="24" t="s">
        <v>78</v>
      </c>
    </row>
    <row r="7" spans="1:16" x14ac:dyDescent="0.25">
      <c r="A7" s="25" t="s">
        <v>9</v>
      </c>
      <c r="B7" s="5" t="s">
        <v>11</v>
      </c>
      <c r="C7" s="2">
        <v>63.062950399999998</v>
      </c>
      <c r="D7" s="2">
        <v>69.718692700000005</v>
      </c>
      <c r="E7" s="2">
        <v>48.076726000000001</v>
      </c>
      <c r="F7" s="2">
        <v>77.760772900000006</v>
      </c>
      <c r="G7" s="2">
        <v>69.534293899999994</v>
      </c>
      <c r="H7" s="27">
        <f t="shared" ref="H7:H50" si="0">AVERAGE(C7:G7)</f>
        <v>65.630687179999995</v>
      </c>
      <c r="I7" s="2">
        <v>124.46166700000001</v>
      </c>
      <c r="J7" s="2">
        <v>89.291173999999998</v>
      </c>
      <c r="K7" s="2">
        <v>93.520562999999996</v>
      </c>
      <c r="L7" s="2">
        <v>46.1887458</v>
      </c>
      <c r="M7" s="2">
        <v>76.064522600000004</v>
      </c>
      <c r="N7" s="27">
        <f t="shared" ref="N7:N50" si="1">AVERAGE(I7:M7)</f>
        <v>85.905334479999993</v>
      </c>
      <c r="O7" s="27">
        <f>(C7+D7+E7+F7+G7+I7+J7+K7+L7+M7)/10</f>
        <v>75.768010830000009</v>
      </c>
    </row>
    <row r="8" spans="1:16" x14ac:dyDescent="0.25">
      <c r="A8" s="25" t="s">
        <v>9</v>
      </c>
      <c r="B8" s="5" t="s">
        <v>10</v>
      </c>
      <c r="C8" s="2">
        <v>67.240485800000002</v>
      </c>
      <c r="D8" s="2">
        <v>74.325432199999995</v>
      </c>
      <c r="E8" s="2">
        <v>43.894879400000001</v>
      </c>
      <c r="F8" s="2">
        <v>82.544614100000004</v>
      </c>
      <c r="G8" s="2">
        <v>77.353579300000007</v>
      </c>
      <c r="H8" s="27">
        <f t="shared" si="0"/>
        <v>69.07179816</v>
      </c>
      <c r="I8" s="2">
        <v>113.000384</v>
      </c>
      <c r="J8" s="2">
        <v>94.930252999999993</v>
      </c>
      <c r="K8" s="2">
        <v>103.82538</v>
      </c>
      <c r="L8" s="2">
        <v>48.9137044</v>
      </c>
      <c r="M8" s="2">
        <v>87.455187100000003</v>
      </c>
      <c r="N8" s="27">
        <f t="shared" si="1"/>
        <v>89.624981699999992</v>
      </c>
      <c r="O8" s="27">
        <f t="shared" ref="O8:O50" si="2">(C8+D8+E8+F8+G8+I8+J8+K8+L8+M8)/10</f>
        <v>79.34838993000001</v>
      </c>
    </row>
    <row r="9" spans="1:16" x14ac:dyDescent="0.25">
      <c r="A9" s="25" t="s">
        <v>7</v>
      </c>
      <c r="B9" s="5" t="s">
        <v>22</v>
      </c>
      <c r="C9" s="2">
        <v>72.701855600000002</v>
      </c>
      <c r="D9" s="2">
        <v>81.896149100000002</v>
      </c>
      <c r="E9" s="2">
        <v>50.3892399</v>
      </c>
      <c r="F9" s="2">
        <v>84.761362700000006</v>
      </c>
      <c r="G9" s="2">
        <v>85.680513899999994</v>
      </c>
      <c r="H9" s="27">
        <f t="shared" si="0"/>
        <v>75.085824239999994</v>
      </c>
      <c r="I9" s="2">
        <v>126.32146899999999</v>
      </c>
      <c r="J9" s="2">
        <v>97.522368999999998</v>
      </c>
      <c r="K9" s="2">
        <v>92.997343000000001</v>
      </c>
      <c r="L9" s="2">
        <v>51.928934499999997</v>
      </c>
      <c r="M9" s="2">
        <v>79.512008800000004</v>
      </c>
      <c r="N9" s="27">
        <f t="shared" si="1"/>
        <v>89.656424859999987</v>
      </c>
      <c r="O9" s="27">
        <f t="shared" si="2"/>
        <v>82.37112454999999</v>
      </c>
    </row>
    <row r="10" spans="1:16" x14ac:dyDescent="0.25">
      <c r="A10" s="25" t="s">
        <v>7</v>
      </c>
      <c r="B10" s="5" t="s">
        <v>8</v>
      </c>
      <c r="C10" s="2">
        <v>73.895447599999997</v>
      </c>
      <c r="D10" s="2">
        <v>70.607167000000004</v>
      </c>
      <c r="E10" s="2">
        <v>50.060688800000001</v>
      </c>
      <c r="F10" s="2">
        <v>88.678785899999994</v>
      </c>
      <c r="G10" s="2">
        <v>78.052371899999997</v>
      </c>
      <c r="H10" s="27">
        <f t="shared" si="0"/>
        <v>72.258892239999994</v>
      </c>
      <c r="I10" s="2">
        <v>116.70478799999999</v>
      </c>
      <c r="J10" s="2">
        <v>91.636381999999998</v>
      </c>
      <c r="K10" s="2">
        <v>89.011245000000002</v>
      </c>
      <c r="L10" s="2">
        <v>40.810124600000002</v>
      </c>
      <c r="M10" s="2">
        <v>81.216475000000003</v>
      </c>
      <c r="N10" s="27">
        <f t="shared" si="1"/>
        <v>83.875802919999984</v>
      </c>
      <c r="O10" s="27">
        <f t="shared" si="2"/>
        <v>78.067347580000003</v>
      </c>
    </row>
    <row r="11" spans="1:16" x14ac:dyDescent="0.25">
      <c r="A11" s="25" t="s">
        <v>7</v>
      </c>
      <c r="B11" s="5" t="s">
        <v>21</v>
      </c>
      <c r="C11" s="2">
        <v>67.7078135</v>
      </c>
      <c r="D11" s="2">
        <v>69.552751499999999</v>
      </c>
      <c r="E11" s="2">
        <v>38.604335300000002</v>
      </c>
      <c r="F11" s="2">
        <v>84.422091100000003</v>
      </c>
      <c r="G11" s="2">
        <v>86.611370199999996</v>
      </c>
      <c r="H11" s="27">
        <f t="shared" si="0"/>
        <v>69.379672319999997</v>
      </c>
      <c r="I11" s="2">
        <v>110.230411</v>
      </c>
      <c r="J11" s="2">
        <v>92.153362999999999</v>
      </c>
      <c r="K11" s="2">
        <v>96.334957000000003</v>
      </c>
      <c r="L11" s="2">
        <v>46.068838100000001</v>
      </c>
      <c r="M11" s="2">
        <v>74.023603499999993</v>
      </c>
      <c r="N11" s="27">
        <f t="shared" si="1"/>
        <v>83.762234520000007</v>
      </c>
      <c r="O11" s="27">
        <f t="shared" si="2"/>
        <v>76.570953419999995</v>
      </c>
    </row>
    <row r="12" spans="1:16" x14ac:dyDescent="0.25">
      <c r="A12" s="25" t="s">
        <v>31</v>
      </c>
      <c r="B12" s="5" t="s">
        <v>32</v>
      </c>
      <c r="C12" s="2">
        <v>64.126616900000002</v>
      </c>
      <c r="D12" s="2">
        <v>63.567647800000003</v>
      </c>
      <c r="E12" s="2">
        <v>39.672630499999997</v>
      </c>
      <c r="F12" s="2">
        <v>79.357976300000004</v>
      </c>
      <c r="G12" s="2">
        <v>63.340809399999998</v>
      </c>
      <c r="H12" s="27">
        <f t="shared" si="0"/>
        <v>62.013136180000004</v>
      </c>
      <c r="I12" s="2">
        <v>95.504379999999998</v>
      </c>
      <c r="J12" s="2">
        <v>78.801032000000006</v>
      </c>
      <c r="K12" s="2">
        <v>81.11412</v>
      </c>
      <c r="L12" s="2">
        <v>38.232442900000002</v>
      </c>
      <c r="M12" s="2">
        <v>70.574656899999994</v>
      </c>
      <c r="N12" s="27">
        <f t="shared" si="1"/>
        <v>72.845326360000001</v>
      </c>
      <c r="O12" s="27">
        <f t="shared" si="2"/>
        <v>67.429231270000017</v>
      </c>
    </row>
    <row r="13" spans="1:16" x14ac:dyDescent="0.25">
      <c r="A13" s="25" t="s">
        <v>31</v>
      </c>
      <c r="B13" s="5" t="s">
        <v>33</v>
      </c>
      <c r="C13" s="2">
        <v>44.027101700000003</v>
      </c>
      <c r="D13" s="2">
        <v>69.135406500000002</v>
      </c>
      <c r="E13" s="2">
        <v>48.937314800000003</v>
      </c>
      <c r="F13" s="2">
        <v>76.789068999999998</v>
      </c>
      <c r="G13" s="2">
        <v>77.017887099999996</v>
      </c>
      <c r="H13" s="27">
        <f t="shared" si="0"/>
        <v>63.18135582</v>
      </c>
      <c r="I13" s="2">
        <v>113.343249</v>
      </c>
      <c r="J13" s="2">
        <v>84.724241000000006</v>
      </c>
      <c r="K13" s="2">
        <v>87.446561000000003</v>
      </c>
      <c r="L13" s="2">
        <v>43.672646499999999</v>
      </c>
      <c r="M13" s="2">
        <v>60.758119899999997</v>
      </c>
      <c r="N13" s="27">
        <f t="shared" si="1"/>
        <v>77.988963479999995</v>
      </c>
      <c r="O13" s="27">
        <f t="shared" si="2"/>
        <v>70.585159650000008</v>
      </c>
    </row>
    <row r="14" spans="1:16" x14ac:dyDescent="0.25">
      <c r="A14" s="25" t="s">
        <v>31</v>
      </c>
      <c r="B14" s="5" t="s">
        <v>34</v>
      </c>
      <c r="C14" s="2">
        <v>54.018231700000001</v>
      </c>
      <c r="D14" s="2">
        <v>69.384914899999998</v>
      </c>
      <c r="E14" s="2">
        <v>64.651836099999997</v>
      </c>
      <c r="F14" s="2">
        <v>78.0658995</v>
      </c>
      <c r="G14" s="2">
        <v>83.261369200000004</v>
      </c>
      <c r="H14" s="27">
        <f t="shared" si="0"/>
        <v>69.87645028</v>
      </c>
      <c r="I14" s="2">
        <v>107.429772</v>
      </c>
      <c r="J14" s="2">
        <v>82.330534</v>
      </c>
      <c r="K14" s="2">
        <v>81.357545000000002</v>
      </c>
      <c r="L14" s="2">
        <v>37.521638099999997</v>
      </c>
      <c r="M14" s="2">
        <v>66.374268900000004</v>
      </c>
      <c r="N14" s="27">
        <f t="shared" si="1"/>
        <v>75.002751600000011</v>
      </c>
      <c r="O14" s="27">
        <f t="shared" si="2"/>
        <v>72.439600939999991</v>
      </c>
    </row>
    <row r="15" spans="1:16" x14ac:dyDescent="0.25">
      <c r="A15" s="25" t="s">
        <v>12</v>
      </c>
      <c r="B15" s="5" t="s">
        <v>13</v>
      </c>
      <c r="C15" s="2">
        <v>66.036414100000002</v>
      </c>
      <c r="D15" s="2">
        <v>67.299187500000002</v>
      </c>
      <c r="E15" s="2">
        <v>47.038724299999998</v>
      </c>
      <c r="F15" s="2">
        <v>80.167187900000002</v>
      </c>
      <c r="G15" s="2">
        <v>80.302291100000005</v>
      </c>
      <c r="H15" s="27">
        <f t="shared" si="0"/>
        <v>68.168760980000002</v>
      </c>
      <c r="I15" s="2">
        <v>104.69907499999999</v>
      </c>
      <c r="J15" s="2">
        <v>88.045878999999999</v>
      </c>
      <c r="K15" s="2">
        <v>104.832517</v>
      </c>
      <c r="L15" s="2">
        <v>39.642681000000003</v>
      </c>
      <c r="M15" s="2">
        <v>77.427532600000006</v>
      </c>
      <c r="N15" s="27">
        <f t="shared" si="1"/>
        <v>82.929536920000004</v>
      </c>
      <c r="O15" s="27">
        <f t="shared" si="2"/>
        <v>75.549148949999989</v>
      </c>
    </row>
    <row r="16" spans="1:16" x14ac:dyDescent="0.25">
      <c r="A16" s="25" t="s">
        <v>16</v>
      </c>
      <c r="B16" s="5" t="s">
        <v>17</v>
      </c>
      <c r="C16" s="2">
        <v>41.251149599999998</v>
      </c>
      <c r="D16" s="2">
        <v>65.161271799999994</v>
      </c>
      <c r="E16" s="2">
        <v>51.347465399999997</v>
      </c>
      <c r="F16" s="2">
        <v>69.375538500000005</v>
      </c>
      <c r="G16" s="2">
        <v>80.999786900000004</v>
      </c>
      <c r="H16" s="27">
        <f t="shared" si="0"/>
        <v>61.627042440000004</v>
      </c>
      <c r="I16" s="2">
        <v>100.631631</v>
      </c>
      <c r="J16" s="2">
        <v>61.746771000000003</v>
      </c>
      <c r="K16" s="2">
        <v>83.121257999999997</v>
      </c>
      <c r="L16" s="2">
        <v>37.259888599999996</v>
      </c>
      <c r="M16" s="2">
        <v>71.651421299999996</v>
      </c>
      <c r="N16" s="27">
        <f t="shared" si="1"/>
        <v>70.882193979999997</v>
      </c>
      <c r="O16" s="27">
        <f t="shared" si="2"/>
        <v>66.254618210000004</v>
      </c>
    </row>
    <row r="17" spans="1:15" x14ac:dyDescent="0.25">
      <c r="A17" s="25" t="s">
        <v>16</v>
      </c>
      <c r="B17" s="5" t="s">
        <v>18</v>
      </c>
      <c r="C17" s="2">
        <v>75.415290999999996</v>
      </c>
      <c r="D17" s="2">
        <v>64.239615400000005</v>
      </c>
      <c r="E17" s="2">
        <v>46.614278499999998</v>
      </c>
      <c r="F17" s="2">
        <v>70.673423799999995</v>
      </c>
      <c r="G17" s="2">
        <v>80.005447599999997</v>
      </c>
      <c r="H17" s="27">
        <f t="shared" si="0"/>
        <v>67.389611260000009</v>
      </c>
      <c r="I17" s="2">
        <v>101.90375299999999</v>
      </c>
      <c r="J17" s="2">
        <v>73.600362000000004</v>
      </c>
      <c r="K17" s="2">
        <v>83.959425999999993</v>
      </c>
      <c r="L17" s="2">
        <v>39.387460900000001</v>
      </c>
      <c r="M17" s="2">
        <v>74.020961</v>
      </c>
      <c r="N17" s="27">
        <f t="shared" si="1"/>
        <v>74.574392580000008</v>
      </c>
      <c r="O17" s="27">
        <f t="shared" si="2"/>
        <v>70.982001919999988</v>
      </c>
    </row>
    <row r="18" spans="1:15" x14ac:dyDescent="0.25">
      <c r="A18" s="25" t="s">
        <v>35</v>
      </c>
      <c r="B18" s="5" t="s">
        <v>59</v>
      </c>
      <c r="C18" s="2">
        <v>65.039137699999998</v>
      </c>
      <c r="D18" s="2">
        <v>56.332005500000001</v>
      </c>
      <c r="E18" s="2">
        <v>42.305866799999997</v>
      </c>
      <c r="F18" s="2">
        <v>90.279016299999995</v>
      </c>
      <c r="G18" s="2">
        <v>80.641977199999999</v>
      </c>
      <c r="H18" s="27">
        <f t="shared" si="0"/>
        <v>66.919600700000004</v>
      </c>
      <c r="I18" s="2">
        <v>113.779597</v>
      </c>
      <c r="J18" s="2">
        <v>79.668937</v>
      </c>
      <c r="K18" s="26" t="s">
        <v>82</v>
      </c>
      <c r="L18" s="26" t="s">
        <v>82</v>
      </c>
      <c r="M18" s="2">
        <v>78.555971900000003</v>
      </c>
      <c r="N18" s="27">
        <f t="shared" si="1"/>
        <v>90.668168633333337</v>
      </c>
      <c r="O18" s="27">
        <f>(C18+D18+E18+F18+G18+I18+J18+M18)/8</f>
        <v>75.825313675000004</v>
      </c>
    </row>
    <row r="19" spans="1:15" x14ac:dyDescent="0.25">
      <c r="A19" s="25" t="s">
        <v>35</v>
      </c>
      <c r="B19" s="5" t="s">
        <v>36</v>
      </c>
      <c r="C19" s="2">
        <v>73.570798999999994</v>
      </c>
      <c r="D19" s="2">
        <v>68.999520500000003</v>
      </c>
      <c r="E19" s="2">
        <v>51.056465500000002</v>
      </c>
      <c r="F19" s="2">
        <v>85.718311299999996</v>
      </c>
      <c r="G19" s="2">
        <v>84.363768199999996</v>
      </c>
      <c r="H19" s="27">
        <f t="shared" si="0"/>
        <v>72.741772899999987</v>
      </c>
      <c r="I19" s="2">
        <v>118.47068299999999</v>
      </c>
      <c r="J19" s="2">
        <v>94.215227999999996</v>
      </c>
      <c r="K19" s="2">
        <v>106.151999</v>
      </c>
      <c r="L19" s="2">
        <v>38.086717899999996</v>
      </c>
      <c r="M19" s="2">
        <v>83.525149499999998</v>
      </c>
      <c r="N19" s="27">
        <f t="shared" si="1"/>
        <v>88.089955479999986</v>
      </c>
      <c r="O19" s="27">
        <f t="shared" si="2"/>
        <v>80.415864190000008</v>
      </c>
    </row>
    <row r="20" spans="1:15" x14ac:dyDescent="0.25">
      <c r="A20" s="25" t="s">
        <v>47</v>
      </c>
      <c r="B20" s="5" t="s">
        <v>48</v>
      </c>
      <c r="C20" s="2">
        <v>67.249522600000006</v>
      </c>
      <c r="D20" s="2">
        <v>62.295847100000003</v>
      </c>
      <c r="E20" s="2">
        <v>39.063689699999998</v>
      </c>
      <c r="F20" s="2">
        <v>85.215611300000006</v>
      </c>
      <c r="G20" s="2">
        <v>70.595764799999998</v>
      </c>
      <c r="H20" s="27">
        <f t="shared" si="0"/>
        <v>64.884087100000002</v>
      </c>
      <c r="I20" s="2">
        <v>113.168482</v>
      </c>
      <c r="J20" s="2">
        <v>93.275887999999995</v>
      </c>
      <c r="K20" s="2">
        <v>77.174929000000006</v>
      </c>
      <c r="L20" s="2">
        <v>41.487177299999999</v>
      </c>
      <c r="M20" s="2">
        <v>74.781362000000001</v>
      </c>
      <c r="N20" s="27">
        <f t="shared" si="1"/>
        <v>79.977567660000005</v>
      </c>
      <c r="O20" s="27">
        <f t="shared" si="2"/>
        <v>72.430827380000011</v>
      </c>
    </row>
    <row r="21" spans="1:15" x14ac:dyDescent="0.25">
      <c r="A21" s="25" t="s">
        <v>47</v>
      </c>
      <c r="B21" s="5" t="s">
        <v>49</v>
      </c>
      <c r="C21" s="2">
        <v>68.191577100000003</v>
      </c>
      <c r="D21" s="2">
        <v>78.192351400000007</v>
      </c>
      <c r="E21" s="2">
        <v>58.3993076</v>
      </c>
      <c r="F21" s="2">
        <v>88.329873000000006</v>
      </c>
      <c r="G21" s="2">
        <v>86.737933400000003</v>
      </c>
      <c r="H21" s="27">
        <f t="shared" si="0"/>
        <v>75.970208500000012</v>
      </c>
      <c r="I21" s="2">
        <v>110.376722</v>
      </c>
      <c r="J21" s="2">
        <v>104.489802</v>
      </c>
      <c r="K21" s="2">
        <v>97.665154999999999</v>
      </c>
      <c r="L21" s="2">
        <v>46.100321100000002</v>
      </c>
      <c r="M21" s="2">
        <v>90.580406400000001</v>
      </c>
      <c r="N21" s="27">
        <f t="shared" si="1"/>
        <v>89.842481300000003</v>
      </c>
      <c r="O21" s="27">
        <f t="shared" si="2"/>
        <v>82.906344899999993</v>
      </c>
    </row>
    <row r="22" spans="1:15" x14ac:dyDescent="0.25">
      <c r="A22" s="25" t="s">
        <v>47</v>
      </c>
      <c r="B22" s="5" t="s">
        <v>50</v>
      </c>
      <c r="C22" s="2">
        <v>55.5859709</v>
      </c>
      <c r="D22" s="2">
        <v>64.480510899999999</v>
      </c>
      <c r="E22" s="2">
        <v>40.619411300000003</v>
      </c>
      <c r="F22" s="2">
        <v>80.6862967</v>
      </c>
      <c r="G22" s="2">
        <v>71.531754399999997</v>
      </c>
      <c r="H22" s="27">
        <f t="shared" si="0"/>
        <v>62.580788840000004</v>
      </c>
      <c r="I22" s="2">
        <v>112.848173</v>
      </c>
      <c r="J22" s="2">
        <v>83.473975999999993</v>
      </c>
      <c r="K22" s="2">
        <v>96.451533999999995</v>
      </c>
      <c r="L22" s="2">
        <v>42.512980399999996</v>
      </c>
      <c r="M22" s="2">
        <v>74.517229799999996</v>
      </c>
      <c r="N22" s="27">
        <f t="shared" si="1"/>
        <v>81.960778640000001</v>
      </c>
      <c r="O22" s="27">
        <f t="shared" si="2"/>
        <v>72.270783739999999</v>
      </c>
    </row>
    <row r="23" spans="1:15" x14ac:dyDescent="0.25">
      <c r="A23" s="25" t="s">
        <v>4</v>
      </c>
      <c r="B23" s="5" t="s">
        <v>29</v>
      </c>
      <c r="C23" s="2">
        <v>54.9784918</v>
      </c>
      <c r="D23" s="2">
        <v>71.000288100000006</v>
      </c>
      <c r="E23" s="2">
        <v>40.0044939</v>
      </c>
      <c r="F23" s="2">
        <v>86.754453400000003</v>
      </c>
      <c r="G23" s="2">
        <v>73.343078199999994</v>
      </c>
      <c r="H23" s="27">
        <f t="shared" si="0"/>
        <v>65.216161079999992</v>
      </c>
      <c r="I23" s="2">
        <v>102.900954</v>
      </c>
      <c r="J23" s="2">
        <v>85.517841000000004</v>
      </c>
      <c r="K23" s="2">
        <v>89.088339000000005</v>
      </c>
      <c r="L23" s="2">
        <v>47.342244899999997</v>
      </c>
      <c r="M23" s="2">
        <v>66.815071000000003</v>
      </c>
      <c r="N23" s="27">
        <f t="shared" si="1"/>
        <v>78.332889980000004</v>
      </c>
      <c r="O23" s="27">
        <f t="shared" si="2"/>
        <v>71.774525529999991</v>
      </c>
    </row>
    <row r="24" spans="1:15" x14ac:dyDescent="0.25">
      <c r="A24" s="25" t="s">
        <v>4</v>
      </c>
      <c r="B24" s="5" t="s">
        <v>30</v>
      </c>
      <c r="C24" s="2">
        <v>69.534899600000003</v>
      </c>
      <c r="D24" s="2">
        <v>67.375814399999996</v>
      </c>
      <c r="E24" s="2">
        <v>38.832391100000002</v>
      </c>
      <c r="F24" s="2">
        <v>88.772688700000003</v>
      </c>
      <c r="G24" s="2">
        <v>78.658708000000004</v>
      </c>
      <c r="H24" s="27">
        <f t="shared" si="0"/>
        <v>68.634900359999989</v>
      </c>
      <c r="I24" s="2">
        <v>108.286035</v>
      </c>
      <c r="J24" s="2">
        <v>99.174227000000002</v>
      </c>
      <c r="K24" s="2">
        <v>101.71812</v>
      </c>
      <c r="L24" s="2">
        <v>45.691313000000001</v>
      </c>
      <c r="M24" s="2">
        <v>74.949189500000003</v>
      </c>
      <c r="N24" s="27">
        <f t="shared" si="1"/>
        <v>85.963776899999999</v>
      </c>
      <c r="O24" s="27">
        <f t="shared" si="2"/>
        <v>77.299338629999994</v>
      </c>
    </row>
    <row r="25" spans="1:15" x14ac:dyDescent="0.25">
      <c r="A25" s="25" t="s">
        <v>4</v>
      </c>
      <c r="B25" s="5" t="s">
        <v>5</v>
      </c>
      <c r="C25" s="2">
        <v>70.960700299999999</v>
      </c>
      <c r="D25" s="2">
        <v>63.618681299999999</v>
      </c>
      <c r="E25" s="2">
        <v>48.001367399999999</v>
      </c>
      <c r="F25" s="2">
        <v>88.717822600000005</v>
      </c>
      <c r="G25" s="2">
        <v>73.595713399999994</v>
      </c>
      <c r="H25" s="27">
        <f t="shared" si="0"/>
        <v>68.978856999999991</v>
      </c>
      <c r="I25" s="2">
        <v>116.448492</v>
      </c>
      <c r="J25" s="2">
        <v>95.867075</v>
      </c>
      <c r="K25" s="2">
        <v>83.361209000000002</v>
      </c>
      <c r="L25" s="2">
        <v>41.797538400000001</v>
      </c>
      <c r="M25" s="2">
        <v>87.8130618</v>
      </c>
      <c r="N25" s="27">
        <f t="shared" si="1"/>
        <v>85.057475240000002</v>
      </c>
      <c r="O25" s="27">
        <f t="shared" si="2"/>
        <v>77.018166120000004</v>
      </c>
    </row>
    <row r="26" spans="1:15" x14ac:dyDescent="0.25">
      <c r="A26" s="25" t="s">
        <v>14</v>
      </c>
      <c r="B26" s="5" t="s">
        <v>3</v>
      </c>
      <c r="C26" s="2">
        <v>45.700413500000003</v>
      </c>
      <c r="D26" s="2">
        <v>70.675426400000006</v>
      </c>
      <c r="E26" s="2">
        <v>51.320659900000003</v>
      </c>
      <c r="F26" s="2">
        <v>88.149414399999998</v>
      </c>
      <c r="G26" s="2">
        <v>68.671773799999997</v>
      </c>
      <c r="H26" s="27">
        <f t="shared" si="0"/>
        <v>64.903537600000007</v>
      </c>
      <c r="I26" s="2">
        <v>110.080426</v>
      </c>
      <c r="J26" s="2">
        <v>80.161131999999995</v>
      </c>
      <c r="K26" s="2">
        <v>82.254253000000006</v>
      </c>
      <c r="L26" s="2">
        <v>42.555962899999997</v>
      </c>
      <c r="M26" s="2">
        <v>67.502986500000006</v>
      </c>
      <c r="N26" s="27">
        <f t="shared" si="1"/>
        <v>76.51095208000001</v>
      </c>
      <c r="O26" s="27">
        <f t="shared" si="2"/>
        <v>70.707244839999987</v>
      </c>
    </row>
    <row r="27" spans="1:15" x14ac:dyDescent="0.25">
      <c r="A27" s="25" t="s">
        <v>14</v>
      </c>
      <c r="B27" s="5" t="s">
        <v>6</v>
      </c>
      <c r="C27" s="2">
        <v>71.819111899999996</v>
      </c>
      <c r="D27" s="2">
        <v>70.668835299999998</v>
      </c>
      <c r="E27" s="2">
        <v>45.857870599999998</v>
      </c>
      <c r="F27" s="2">
        <v>78.0921144</v>
      </c>
      <c r="G27" s="2">
        <v>75.033543699999996</v>
      </c>
      <c r="H27" s="27">
        <f t="shared" si="0"/>
        <v>68.294295180000006</v>
      </c>
      <c r="I27" s="2">
        <v>111.441299</v>
      </c>
      <c r="J27" s="2">
        <v>90.688855000000004</v>
      </c>
      <c r="K27" s="2">
        <v>81.497684000000007</v>
      </c>
      <c r="L27" s="2">
        <v>41.455606400000001</v>
      </c>
      <c r="M27" s="2">
        <v>89.7559854</v>
      </c>
      <c r="N27" s="27">
        <f t="shared" si="1"/>
        <v>82.967885960000004</v>
      </c>
      <c r="O27" s="27">
        <f t="shared" si="2"/>
        <v>75.631090569999998</v>
      </c>
    </row>
    <row r="28" spans="1:15" x14ac:dyDescent="0.25">
      <c r="A28" s="25" t="s">
        <v>14</v>
      </c>
      <c r="B28" s="5" t="s">
        <v>26</v>
      </c>
      <c r="C28" s="2">
        <v>64.176021700000007</v>
      </c>
      <c r="D28" s="2">
        <v>67.376612399999999</v>
      </c>
      <c r="E28" s="2">
        <v>53.006251499999998</v>
      </c>
      <c r="F28" s="2">
        <v>83.597579400000001</v>
      </c>
      <c r="G28" s="2">
        <v>83.858459300000007</v>
      </c>
      <c r="H28" s="27">
        <f t="shared" si="0"/>
        <v>70.402984860000004</v>
      </c>
      <c r="I28" s="2">
        <v>110.50268</v>
      </c>
      <c r="J28" s="2">
        <v>86.533016000000003</v>
      </c>
      <c r="K28" s="2">
        <v>84.140195000000006</v>
      </c>
      <c r="L28" s="2">
        <v>46.056943199999999</v>
      </c>
      <c r="M28" s="2">
        <v>79.482652299999998</v>
      </c>
      <c r="N28" s="27">
        <f t="shared" si="1"/>
        <v>81.343097299999982</v>
      </c>
      <c r="O28" s="27">
        <f t="shared" si="2"/>
        <v>75.873041079999993</v>
      </c>
    </row>
    <row r="29" spans="1:15" x14ac:dyDescent="0.25">
      <c r="A29" s="25" t="s">
        <v>14</v>
      </c>
      <c r="B29" s="5" t="s">
        <v>15</v>
      </c>
      <c r="C29" s="2">
        <v>64.789547400000004</v>
      </c>
      <c r="D29" s="2">
        <v>67.607602</v>
      </c>
      <c r="E29" s="2">
        <v>47.957586900000003</v>
      </c>
      <c r="F29" s="2">
        <v>83.959114400000004</v>
      </c>
      <c r="G29" s="2">
        <v>70.589376999999999</v>
      </c>
      <c r="H29" s="27">
        <f t="shared" si="0"/>
        <v>66.980645539999998</v>
      </c>
      <c r="I29" s="2">
        <v>120.411286</v>
      </c>
      <c r="J29" s="2">
        <v>96.409674999999993</v>
      </c>
      <c r="K29" s="2">
        <v>88.958278000000007</v>
      </c>
      <c r="L29" s="2">
        <v>45.493620200000002</v>
      </c>
      <c r="M29" s="2">
        <v>72.365282199999996</v>
      </c>
      <c r="N29" s="27">
        <f t="shared" si="1"/>
        <v>84.727628280000005</v>
      </c>
      <c r="O29" s="27">
        <f t="shared" si="2"/>
        <v>75.854136910000008</v>
      </c>
    </row>
    <row r="30" spans="1:15" x14ac:dyDescent="0.25">
      <c r="A30" s="25" t="s">
        <v>53</v>
      </c>
      <c r="B30" s="5" t="s">
        <v>54</v>
      </c>
      <c r="C30" s="2">
        <v>47.497722500000002</v>
      </c>
      <c r="D30" s="2">
        <v>64.940046100000004</v>
      </c>
      <c r="E30" s="2">
        <v>47.423250799999998</v>
      </c>
      <c r="F30" s="2">
        <v>78.757955100000004</v>
      </c>
      <c r="G30" s="2">
        <v>71.809296399999994</v>
      </c>
      <c r="H30" s="27">
        <f t="shared" si="0"/>
        <v>62.085654180000006</v>
      </c>
      <c r="I30" s="2">
        <v>103.29496</v>
      </c>
      <c r="J30" s="2">
        <v>82.006711999999993</v>
      </c>
      <c r="K30" s="2">
        <v>77.531852000000001</v>
      </c>
      <c r="L30" s="2">
        <v>40.001364600000002</v>
      </c>
      <c r="M30" s="2">
        <v>62.7253896</v>
      </c>
      <c r="N30" s="27">
        <f t="shared" si="1"/>
        <v>73.112055639999994</v>
      </c>
      <c r="O30" s="27">
        <f t="shared" si="2"/>
        <v>67.59885491</v>
      </c>
    </row>
    <row r="31" spans="1:15" x14ac:dyDescent="0.25">
      <c r="A31" s="25" t="s">
        <v>53</v>
      </c>
      <c r="B31" s="5" t="s">
        <v>58</v>
      </c>
      <c r="C31" s="2">
        <v>57.891601600000001</v>
      </c>
      <c r="D31" s="2">
        <v>67.821553499999993</v>
      </c>
      <c r="E31" s="2">
        <v>52.932067799999999</v>
      </c>
      <c r="F31" s="2">
        <v>83.521339900000001</v>
      </c>
      <c r="G31" s="2">
        <v>83.549277500000002</v>
      </c>
      <c r="H31" s="27">
        <f t="shared" si="0"/>
        <v>69.143168060000008</v>
      </c>
      <c r="I31" s="2">
        <v>112.460049</v>
      </c>
      <c r="J31" s="2">
        <v>87.111582999999996</v>
      </c>
      <c r="K31" s="2">
        <v>79.776111999999998</v>
      </c>
      <c r="L31" s="2">
        <v>39.437869599999999</v>
      </c>
      <c r="M31" s="2">
        <v>67.599053100000006</v>
      </c>
      <c r="N31" s="27">
        <f t="shared" si="1"/>
        <v>77.276933339999999</v>
      </c>
      <c r="O31" s="27">
        <f t="shared" si="2"/>
        <v>73.210050699999996</v>
      </c>
    </row>
    <row r="32" spans="1:15" x14ac:dyDescent="0.25">
      <c r="A32" s="25" t="s">
        <v>53</v>
      </c>
      <c r="B32" s="5" t="s">
        <v>57</v>
      </c>
      <c r="C32" s="2">
        <v>55.4987049</v>
      </c>
      <c r="D32" s="2">
        <v>67.674668299999993</v>
      </c>
      <c r="E32" s="2">
        <v>39.9930089</v>
      </c>
      <c r="F32" s="2">
        <v>77.445886099999996</v>
      </c>
      <c r="G32" s="2">
        <v>71.038066400000005</v>
      </c>
      <c r="H32" s="27">
        <f t="shared" si="0"/>
        <v>62.33006692</v>
      </c>
      <c r="I32" s="2">
        <v>115.50020000000001</v>
      </c>
      <c r="J32" s="2">
        <v>84.473445999999996</v>
      </c>
      <c r="K32" s="2">
        <v>91.581355000000002</v>
      </c>
      <c r="L32" s="2">
        <v>42.182592</v>
      </c>
      <c r="M32" s="2">
        <v>76.363018100000005</v>
      </c>
      <c r="N32" s="27">
        <f t="shared" si="1"/>
        <v>82.020122220000005</v>
      </c>
      <c r="O32" s="27">
        <f t="shared" si="2"/>
        <v>72.175094569999999</v>
      </c>
    </row>
    <row r="33" spans="1:15" x14ac:dyDescent="0.25">
      <c r="A33" s="25" t="s">
        <v>53</v>
      </c>
      <c r="B33" s="5" t="s">
        <v>56</v>
      </c>
      <c r="C33" s="2">
        <v>70.669062499999995</v>
      </c>
      <c r="D33" s="2">
        <v>72.953643900000003</v>
      </c>
      <c r="E33" s="2">
        <v>43.549225300000003</v>
      </c>
      <c r="F33" s="2">
        <v>84.982584500000002</v>
      </c>
      <c r="G33" s="2">
        <v>78.447967599999998</v>
      </c>
      <c r="H33" s="27">
        <f t="shared" si="0"/>
        <v>70.120496759999995</v>
      </c>
      <c r="I33" s="2">
        <v>113.512727</v>
      </c>
      <c r="J33" s="2">
        <v>101.059316</v>
      </c>
      <c r="K33" s="2">
        <v>104.264652</v>
      </c>
      <c r="L33" s="2">
        <v>45.457657400000002</v>
      </c>
      <c r="M33" s="2">
        <v>84.5175737</v>
      </c>
      <c r="N33" s="27">
        <f t="shared" si="1"/>
        <v>89.762385220000013</v>
      </c>
      <c r="O33" s="27">
        <f t="shared" si="2"/>
        <v>79.94144098999999</v>
      </c>
    </row>
    <row r="34" spans="1:15" x14ac:dyDescent="0.25">
      <c r="A34" s="25" t="s">
        <v>53</v>
      </c>
      <c r="B34" s="5" t="s">
        <v>55</v>
      </c>
      <c r="C34" s="2">
        <v>69.738030100000003</v>
      </c>
      <c r="D34" s="2">
        <v>71.501503400000004</v>
      </c>
      <c r="E34" s="2">
        <v>43.944812300000002</v>
      </c>
      <c r="F34" s="2">
        <v>89.0280901</v>
      </c>
      <c r="G34" s="2">
        <v>87.136233799999999</v>
      </c>
      <c r="H34" s="27">
        <f t="shared" si="0"/>
        <v>72.269733940000009</v>
      </c>
      <c r="I34" s="2">
        <v>109.336806</v>
      </c>
      <c r="J34" s="2">
        <v>95.934993000000006</v>
      </c>
      <c r="K34" s="2">
        <v>94.706252000000006</v>
      </c>
      <c r="L34" s="2">
        <v>49.2061426</v>
      </c>
      <c r="M34" s="2">
        <v>84.359258400000002</v>
      </c>
      <c r="N34" s="27">
        <f t="shared" si="1"/>
        <v>86.708690399999995</v>
      </c>
      <c r="O34" s="27">
        <f t="shared" si="2"/>
        <v>79.489212170000002</v>
      </c>
    </row>
    <row r="35" spans="1:15" x14ac:dyDescent="0.25">
      <c r="A35" s="25" t="s">
        <v>27</v>
      </c>
      <c r="B35" s="5" t="s">
        <v>45</v>
      </c>
      <c r="C35" s="2">
        <v>67.423536600000006</v>
      </c>
      <c r="D35" s="2">
        <v>72.350545800000006</v>
      </c>
      <c r="E35" s="2">
        <v>34.126061</v>
      </c>
      <c r="F35" s="2">
        <v>80.776086800000002</v>
      </c>
      <c r="G35" s="2">
        <v>82.0102282</v>
      </c>
      <c r="H35" s="27">
        <f t="shared" si="0"/>
        <v>67.337291679999993</v>
      </c>
      <c r="I35" s="2">
        <v>106.083294</v>
      </c>
      <c r="J35" s="2">
        <v>89.140818999999993</v>
      </c>
      <c r="K35" s="2">
        <v>97.828615999999997</v>
      </c>
      <c r="L35" s="2">
        <v>53.186764500000002</v>
      </c>
      <c r="M35" s="2">
        <v>79.777429299999994</v>
      </c>
      <c r="N35" s="27">
        <f t="shared" si="1"/>
        <v>85.203384559999989</v>
      </c>
      <c r="O35" s="27">
        <f t="shared" si="2"/>
        <v>76.270338119999991</v>
      </c>
    </row>
    <row r="36" spans="1:15" x14ac:dyDescent="0.25">
      <c r="A36" s="25" t="s">
        <v>27</v>
      </c>
      <c r="B36" s="5" t="s">
        <v>46</v>
      </c>
      <c r="C36" s="2">
        <v>66.022377399999996</v>
      </c>
      <c r="D36" s="2">
        <v>52.756209599999998</v>
      </c>
      <c r="E36" s="2">
        <v>41.444908400000003</v>
      </c>
      <c r="F36" s="2">
        <v>92.427674300000007</v>
      </c>
      <c r="G36" s="2">
        <v>83.926645899999997</v>
      </c>
      <c r="H36" s="27">
        <f t="shared" si="0"/>
        <v>67.315563120000007</v>
      </c>
      <c r="I36" s="2">
        <v>107.111242</v>
      </c>
      <c r="J36" s="2">
        <v>82.075871000000006</v>
      </c>
      <c r="K36" s="2">
        <v>100.35574</v>
      </c>
      <c r="L36" s="2">
        <v>45.535501199999999</v>
      </c>
      <c r="M36" s="2">
        <v>73.422689000000005</v>
      </c>
      <c r="N36" s="27">
        <f t="shared" si="1"/>
        <v>81.70020864</v>
      </c>
      <c r="O36" s="27">
        <f t="shared" si="2"/>
        <v>74.507885880000003</v>
      </c>
    </row>
    <row r="37" spans="1:15" x14ac:dyDescent="0.25">
      <c r="A37" s="25" t="s">
        <v>27</v>
      </c>
      <c r="B37" s="5" t="s">
        <v>28</v>
      </c>
      <c r="C37" s="2">
        <v>68.335153300000002</v>
      </c>
      <c r="D37" s="2">
        <v>67.680323299999998</v>
      </c>
      <c r="E37" s="2">
        <v>49.194932100000003</v>
      </c>
      <c r="F37" s="2">
        <v>86.300960700000005</v>
      </c>
      <c r="G37" s="2">
        <v>79.834004800000002</v>
      </c>
      <c r="H37" s="27">
        <f t="shared" si="0"/>
        <v>70.269074840000002</v>
      </c>
      <c r="I37" s="2">
        <v>114.42399899999999</v>
      </c>
      <c r="J37" s="2">
        <v>95.469038999999995</v>
      </c>
      <c r="K37" s="2">
        <v>87.803951999999995</v>
      </c>
      <c r="L37" s="2">
        <v>44.861032399999999</v>
      </c>
      <c r="M37" s="2">
        <v>89.760871399999999</v>
      </c>
      <c r="N37" s="27">
        <f t="shared" si="1"/>
        <v>86.463778759999997</v>
      </c>
      <c r="O37" s="27">
        <f t="shared" si="2"/>
        <v>78.366426799999999</v>
      </c>
    </row>
    <row r="38" spans="1:15" x14ac:dyDescent="0.25">
      <c r="A38" s="25" t="s">
        <v>43</v>
      </c>
      <c r="B38" s="5" t="s">
        <v>51</v>
      </c>
      <c r="C38" s="2">
        <v>53.391653300000002</v>
      </c>
      <c r="D38" s="2">
        <v>71.146060800000001</v>
      </c>
      <c r="E38" s="2">
        <v>57.609154799999999</v>
      </c>
      <c r="F38" s="2">
        <v>86.940294800000004</v>
      </c>
      <c r="G38" s="2">
        <v>85.365063199999994</v>
      </c>
      <c r="H38" s="27">
        <f t="shared" si="0"/>
        <v>70.890445380000003</v>
      </c>
      <c r="I38" s="2">
        <v>115.269231</v>
      </c>
      <c r="J38" s="2">
        <v>94.454116999999997</v>
      </c>
      <c r="K38" s="2">
        <v>85.192141000000007</v>
      </c>
      <c r="L38" s="2">
        <v>44.616316400000002</v>
      </c>
      <c r="M38" s="2">
        <v>78.807202700000005</v>
      </c>
      <c r="N38" s="27">
        <f t="shared" si="1"/>
        <v>83.667801620000006</v>
      </c>
      <c r="O38" s="27">
        <f t="shared" si="2"/>
        <v>77.279123499999997</v>
      </c>
    </row>
    <row r="39" spans="1:15" x14ac:dyDescent="0.25">
      <c r="A39" s="25" t="s">
        <v>43</v>
      </c>
      <c r="B39" s="5" t="s">
        <v>52</v>
      </c>
      <c r="C39" s="2">
        <v>71.782516400000006</v>
      </c>
      <c r="D39" s="2">
        <v>64.062256599999998</v>
      </c>
      <c r="E39" s="2">
        <v>48.69209</v>
      </c>
      <c r="F39" s="2">
        <v>82.907783499999994</v>
      </c>
      <c r="G39" s="2">
        <v>79.459264399999995</v>
      </c>
      <c r="H39" s="27">
        <f t="shared" si="0"/>
        <v>69.380782179999997</v>
      </c>
      <c r="I39" s="2">
        <v>118.835915</v>
      </c>
      <c r="J39" s="2">
        <v>96.326327000000006</v>
      </c>
      <c r="K39" s="2">
        <v>80.378485999999995</v>
      </c>
      <c r="L39" s="2">
        <v>49.815939800000002</v>
      </c>
      <c r="M39" s="2">
        <v>81.3489912</v>
      </c>
      <c r="N39" s="27">
        <f t="shared" si="1"/>
        <v>85.341131799999999</v>
      </c>
      <c r="O39" s="27">
        <f t="shared" si="2"/>
        <v>77.360956990000005</v>
      </c>
    </row>
    <row r="40" spans="1:15" x14ac:dyDescent="0.25">
      <c r="A40" s="25" t="s">
        <v>43</v>
      </c>
      <c r="B40" s="5" t="s">
        <v>44</v>
      </c>
      <c r="C40" s="2">
        <v>65.106007599999998</v>
      </c>
      <c r="D40" s="2">
        <v>74.484908899999994</v>
      </c>
      <c r="E40" s="2">
        <v>57.174226900000001</v>
      </c>
      <c r="F40" s="2">
        <v>84.118000300000006</v>
      </c>
      <c r="G40" s="2">
        <v>88.357396300000005</v>
      </c>
      <c r="H40" s="27">
        <f t="shared" si="0"/>
        <v>73.848107999999996</v>
      </c>
      <c r="I40" s="2">
        <v>113.14323899999999</v>
      </c>
      <c r="J40" s="2">
        <v>89.609796000000003</v>
      </c>
      <c r="K40" s="2">
        <v>91.595170999999993</v>
      </c>
      <c r="L40" s="2">
        <v>48.212422799999999</v>
      </c>
      <c r="M40" s="2">
        <v>80.377392099999994</v>
      </c>
      <c r="N40" s="27">
        <f t="shared" si="1"/>
        <v>84.58760418</v>
      </c>
      <c r="O40" s="27">
        <f t="shared" si="2"/>
        <v>79.217856089999984</v>
      </c>
    </row>
    <row r="41" spans="1:15" x14ac:dyDescent="0.25">
      <c r="A41" s="25" t="s">
        <v>1</v>
      </c>
      <c r="B41" s="5" t="s">
        <v>23</v>
      </c>
      <c r="C41" s="2">
        <v>29.747544000000001</v>
      </c>
      <c r="D41" s="2">
        <v>54.137002299999999</v>
      </c>
      <c r="E41" s="2">
        <v>35.962563899999999</v>
      </c>
      <c r="F41" s="2">
        <v>72.155377900000005</v>
      </c>
      <c r="G41" s="2">
        <v>51.892331400000003</v>
      </c>
      <c r="H41" s="27">
        <f t="shared" si="0"/>
        <v>48.778963899999994</v>
      </c>
      <c r="I41" s="2">
        <v>95.211528000000001</v>
      </c>
      <c r="J41" s="2">
        <v>63.054113000000001</v>
      </c>
      <c r="K41" s="2">
        <v>73.307784999999996</v>
      </c>
      <c r="L41" s="2">
        <v>43.7423395</v>
      </c>
      <c r="M41" s="2">
        <v>57.9470022</v>
      </c>
      <c r="N41" s="27">
        <f t="shared" si="1"/>
        <v>66.65255354</v>
      </c>
      <c r="O41" s="27">
        <f t="shared" si="2"/>
        <v>57.715758719999997</v>
      </c>
    </row>
    <row r="42" spans="1:15" x14ac:dyDescent="0.25">
      <c r="A42" s="25" t="s">
        <v>1</v>
      </c>
      <c r="B42" s="5" t="s">
        <v>24</v>
      </c>
      <c r="C42" s="2">
        <v>67.345787099999995</v>
      </c>
      <c r="D42" s="2">
        <v>67.092272100000002</v>
      </c>
      <c r="E42" s="2">
        <v>54.543863700000003</v>
      </c>
      <c r="F42" s="2">
        <v>85.324020000000004</v>
      </c>
      <c r="G42" s="2">
        <v>77.647154099999995</v>
      </c>
      <c r="H42" s="27">
        <f t="shared" si="0"/>
        <v>70.390619399999991</v>
      </c>
      <c r="I42" s="2">
        <v>117.710077</v>
      </c>
      <c r="J42" s="2">
        <v>83.889221000000006</v>
      </c>
      <c r="K42" s="2">
        <v>105.45291</v>
      </c>
      <c r="L42" s="2">
        <v>35.922362900000003</v>
      </c>
      <c r="M42" s="2">
        <v>63.410475900000002</v>
      </c>
      <c r="N42" s="27">
        <f t="shared" si="1"/>
        <v>81.277009359999994</v>
      </c>
      <c r="O42" s="27">
        <f t="shared" si="2"/>
        <v>75.833814380000007</v>
      </c>
    </row>
    <row r="43" spans="1:15" x14ac:dyDescent="0.25">
      <c r="A43" s="25" t="s">
        <v>1</v>
      </c>
      <c r="B43" s="5" t="s">
        <v>25</v>
      </c>
      <c r="C43" s="2">
        <v>65.930334000000002</v>
      </c>
      <c r="D43" s="2">
        <v>68.737213400000002</v>
      </c>
      <c r="E43" s="2">
        <v>48.496959199999999</v>
      </c>
      <c r="F43" s="2">
        <v>80.597097500000004</v>
      </c>
      <c r="G43" s="2">
        <v>82.171412200000006</v>
      </c>
      <c r="H43" s="27">
        <f t="shared" si="0"/>
        <v>69.186603259999998</v>
      </c>
      <c r="I43" s="2">
        <v>103.926486</v>
      </c>
      <c r="J43" s="2">
        <v>87.559663999999998</v>
      </c>
      <c r="K43" s="2">
        <v>94.308744000000004</v>
      </c>
      <c r="L43" s="2">
        <v>51.888605400000003</v>
      </c>
      <c r="M43" s="2">
        <v>72.903721099999999</v>
      </c>
      <c r="N43" s="27">
        <f t="shared" si="1"/>
        <v>82.1174441</v>
      </c>
      <c r="O43" s="27">
        <f t="shared" si="2"/>
        <v>75.652023679999999</v>
      </c>
    </row>
    <row r="44" spans="1:15" x14ac:dyDescent="0.25">
      <c r="A44" s="25" t="s">
        <v>1</v>
      </c>
      <c r="B44" s="5" t="s">
        <v>2</v>
      </c>
      <c r="C44" s="2">
        <v>44.1469369</v>
      </c>
      <c r="D44" s="2">
        <v>67.993663900000001</v>
      </c>
      <c r="E44" s="2">
        <v>45.520099999999999</v>
      </c>
      <c r="F44" s="2">
        <v>87.686061800000004</v>
      </c>
      <c r="G44" s="2">
        <v>62.548186899999997</v>
      </c>
      <c r="H44" s="27">
        <f t="shared" si="0"/>
        <v>61.578989899999996</v>
      </c>
      <c r="I44" s="2">
        <v>110.52588</v>
      </c>
      <c r="J44" s="2">
        <v>86.117061000000007</v>
      </c>
      <c r="K44" s="2">
        <v>85.839837000000003</v>
      </c>
      <c r="L44" s="2">
        <v>39.853154400000001</v>
      </c>
      <c r="M44" s="2">
        <v>71.188626400000004</v>
      </c>
      <c r="N44" s="27">
        <f t="shared" si="1"/>
        <v>78.704911760000002</v>
      </c>
      <c r="O44" s="27">
        <f t="shared" si="2"/>
        <v>70.141950829999999</v>
      </c>
    </row>
    <row r="45" spans="1:15" x14ac:dyDescent="0.25">
      <c r="A45" s="25" t="s">
        <v>37</v>
      </c>
      <c r="B45" s="5" t="s">
        <v>38</v>
      </c>
      <c r="C45" s="2">
        <v>70.500524799999994</v>
      </c>
      <c r="D45" s="2">
        <v>68.540990399999998</v>
      </c>
      <c r="E45" s="2">
        <v>43.644292800000002</v>
      </c>
      <c r="F45" s="2">
        <v>81.408622500000007</v>
      </c>
      <c r="G45" s="2">
        <v>87.861291199999997</v>
      </c>
      <c r="H45" s="27">
        <f t="shared" si="0"/>
        <v>70.391144340000011</v>
      </c>
      <c r="I45" s="2">
        <v>122.517038</v>
      </c>
      <c r="J45" s="2">
        <v>89.989033000000006</v>
      </c>
      <c r="K45" s="2">
        <v>102.255289</v>
      </c>
      <c r="L45" s="2">
        <v>42.781182299999998</v>
      </c>
      <c r="M45" s="2">
        <v>75.275690999999995</v>
      </c>
      <c r="N45" s="27">
        <f t="shared" si="1"/>
        <v>86.563646660000003</v>
      </c>
      <c r="O45" s="27">
        <f t="shared" si="2"/>
        <v>78.477395500000014</v>
      </c>
    </row>
    <row r="46" spans="1:15" x14ac:dyDescent="0.25">
      <c r="A46" s="25" t="s">
        <v>39</v>
      </c>
      <c r="B46" s="5" t="s">
        <v>41</v>
      </c>
      <c r="C46" s="2">
        <v>57.770372100000003</v>
      </c>
      <c r="D46" s="2">
        <v>72.677632700000004</v>
      </c>
      <c r="E46" s="2">
        <v>55.8327302</v>
      </c>
      <c r="F46" s="2">
        <v>82.884269399999994</v>
      </c>
      <c r="G46" s="2">
        <v>88.558050399999999</v>
      </c>
      <c r="H46" s="27">
        <f t="shared" si="0"/>
        <v>71.54461096</v>
      </c>
      <c r="I46" s="2">
        <v>118.077878</v>
      </c>
      <c r="J46" s="2">
        <v>88.134907999999996</v>
      </c>
      <c r="K46" s="2">
        <v>86.477559999999997</v>
      </c>
      <c r="L46" s="2">
        <v>43.916030300000003</v>
      </c>
      <c r="M46" s="2">
        <v>80.258282300000005</v>
      </c>
      <c r="N46" s="27">
        <f t="shared" si="1"/>
        <v>83.372931719999997</v>
      </c>
      <c r="O46" s="27">
        <f t="shared" si="2"/>
        <v>77.458771340000013</v>
      </c>
    </row>
    <row r="47" spans="1:15" x14ac:dyDescent="0.25">
      <c r="A47" s="25" t="s">
        <v>39</v>
      </c>
      <c r="B47" s="5" t="s">
        <v>40</v>
      </c>
      <c r="C47" s="2">
        <v>70.430292699999995</v>
      </c>
      <c r="D47" s="2">
        <v>76.092547699999997</v>
      </c>
      <c r="E47" s="2">
        <v>48.020088100000002</v>
      </c>
      <c r="F47" s="2">
        <v>85.590132999999994</v>
      </c>
      <c r="G47" s="2">
        <v>89.065945099999993</v>
      </c>
      <c r="H47" s="27">
        <f t="shared" si="0"/>
        <v>73.839801319999992</v>
      </c>
      <c r="I47" s="2">
        <v>117.079151</v>
      </c>
      <c r="J47" s="2">
        <v>97.274894000000003</v>
      </c>
      <c r="K47" s="2">
        <v>102.32557799999999</v>
      </c>
      <c r="L47" s="2">
        <v>50.483710799999997</v>
      </c>
      <c r="M47" s="2">
        <v>86.748777899999993</v>
      </c>
      <c r="N47" s="27">
        <f t="shared" si="1"/>
        <v>90.782422339999997</v>
      </c>
      <c r="O47" s="27">
        <f t="shared" si="2"/>
        <v>82.311111830000002</v>
      </c>
    </row>
    <row r="48" spans="1:15" x14ac:dyDescent="0.25">
      <c r="A48" s="25" t="s">
        <v>39</v>
      </c>
      <c r="B48" s="5" t="s">
        <v>42</v>
      </c>
      <c r="C48" s="2">
        <v>71.595630499999999</v>
      </c>
      <c r="D48" s="2">
        <v>67.818499700000004</v>
      </c>
      <c r="E48" s="2">
        <v>43.522983400000001</v>
      </c>
      <c r="F48" s="2">
        <v>93.426310599999994</v>
      </c>
      <c r="G48" s="2">
        <v>86.874387100000007</v>
      </c>
      <c r="H48" s="27">
        <f t="shared" si="0"/>
        <v>72.647562260000001</v>
      </c>
      <c r="I48" s="2">
        <v>115.100902</v>
      </c>
      <c r="J48" s="2">
        <v>93.439704000000006</v>
      </c>
      <c r="K48" s="2">
        <v>107.48506999999999</v>
      </c>
      <c r="L48" s="2">
        <v>47.511393699999999</v>
      </c>
      <c r="M48" s="2">
        <v>79.454949999999997</v>
      </c>
      <c r="N48" s="27">
        <f t="shared" si="1"/>
        <v>88.598403939999997</v>
      </c>
      <c r="O48" s="27">
        <f t="shared" si="2"/>
        <v>80.622983099999985</v>
      </c>
    </row>
    <row r="49" spans="1:15" x14ac:dyDescent="0.25">
      <c r="A49" s="25" t="s">
        <v>39</v>
      </c>
      <c r="B49" s="5" t="s">
        <v>83</v>
      </c>
      <c r="C49" s="2">
        <v>72.136768200000006</v>
      </c>
      <c r="D49" s="2">
        <v>69.820809499999996</v>
      </c>
      <c r="E49" s="2">
        <v>41.795814499999999</v>
      </c>
      <c r="F49" s="2">
        <v>83.545832300000001</v>
      </c>
      <c r="G49" s="2">
        <v>79.262715299999996</v>
      </c>
      <c r="H49" s="27">
        <f t="shared" si="0"/>
        <v>69.312387959999995</v>
      </c>
      <c r="I49" s="2">
        <v>111.65299400000001</v>
      </c>
      <c r="J49" s="2">
        <v>89.851755999999995</v>
      </c>
      <c r="K49" s="2">
        <v>98.642144999999999</v>
      </c>
      <c r="L49" s="2">
        <v>40.812994000000003</v>
      </c>
      <c r="M49" s="2">
        <v>85.758414200000004</v>
      </c>
      <c r="N49" s="27">
        <f t="shared" si="1"/>
        <v>85.343660639999996</v>
      </c>
      <c r="O49" s="27">
        <f t="shared" si="2"/>
        <v>77.32802430000001</v>
      </c>
    </row>
    <row r="50" spans="1:15" x14ac:dyDescent="0.25">
      <c r="A50" s="25" t="s">
        <v>19</v>
      </c>
      <c r="B50" s="5" t="s">
        <v>20</v>
      </c>
      <c r="C50" s="2">
        <v>67.903169399999996</v>
      </c>
      <c r="D50" s="2">
        <v>70.791297200000002</v>
      </c>
      <c r="E50" s="2">
        <v>51.384065</v>
      </c>
      <c r="F50" s="2">
        <v>87.342539200000004</v>
      </c>
      <c r="G50" s="2">
        <v>81.321429800000004</v>
      </c>
      <c r="H50" s="27">
        <f t="shared" si="0"/>
        <v>71.748500119999989</v>
      </c>
      <c r="I50" s="2">
        <v>119.31719200000001</v>
      </c>
      <c r="J50" s="2">
        <v>94.022593000000001</v>
      </c>
      <c r="K50" s="2">
        <v>86.395016999999996</v>
      </c>
      <c r="L50" s="2">
        <v>47.113976800000003</v>
      </c>
      <c r="M50" s="2">
        <v>69.163950299999996</v>
      </c>
      <c r="N50" s="27">
        <f t="shared" si="1"/>
        <v>83.202545819999997</v>
      </c>
      <c r="O50" s="27">
        <f t="shared" si="2"/>
        <v>77.475522970000014</v>
      </c>
    </row>
    <row r="51" spans="1:15" x14ac:dyDescent="0.25">
      <c r="A51" s="25"/>
      <c r="B51" s="5"/>
      <c r="C51" s="1"/>
      <c r="D51" s="1"/>
      <c r="E51" s="1"/>
      <c r="F51" s="1"/>
      <c r="G51" s="1"/>
      <c r="H51" s="29"/>
      <c r="I51" s="1"/>
      <c r="J51" s="1"/>
      <c r="K51" s="1"/>
      <c r="L51" s="1"/>
      <c r="M51" s="1"/>
      <c r="N51" s="27"/>
      <c r="O51" s="28"/>
    </row>
    <row r="52" spans="1:15" x14ac:dyDescent="0.25">
      <c r="A52" s="25" t="s">
        <v>60</v>
      </c>
      <c r="C52" s="2">
        <f t="shared" ref="C52:O52" si="3">AVERAGE(C7:C51)</f>
        <v>62.99871084772726</v>
      </c>
      <c r="D52" s="2">
        <f t="shared" si="3"/>
        <v>68.286031381818177</v>
      </c>
      <c r="E52" s="2">
        <f t="shared" si="3"/>
        <v>47.057288188636356</v>
      </c>
      <c r="F52" s="2">
        <f t="shared" si="3"/>
        <v>83.364453134090908</v>
      </c>
      <c r="G52" s="2">
        <f t="shared" si="3"/>
        <v>78.589043634090885</v>
      </c>
      <c r="H52" s="27">
        <f t="shared" si="3"/>
        <v>68.059105437272734</v>
      </c>
      <c r="I52" s="2">
        <f t="shared" si="3"/>
        <v>111.88718627272729</v>
      </c>
      <c r="J52" s="2">
        <f t="shared" si="3"/>
        <v>88.528476772727288</v>
      </c>
      <c r="K52" s="2">
        <f t="shared" si="3"/>
        <v>91.150857534883698</v>
      </c>
      <c r="L52" s="2">
        <f t="shared" si="3"/>
        <v>44.063881034883735</v>
      </c>
      <c r="M52" s="2">
        <f t="shared" si="3"/>
        <v>76.383906040909068</v>
      </c>
      <c r="N52" s="27">
        <f t="shared" si="3"/>
        <v>82.612505161666661</v>
      </c>
      <c r="O52" s="27">
        <f t="shared" si="3"/>
        <v>75.26833777693183</v>
      </c>
    </row>
    <row r="53" spans="1:15" x14ac:dyDescent="0.25">
      <c r="A53" s="25" t="s">
        <v>61</v>
      </c>
      <c r="C53" s="2">
        <v>8.7799999999999994</v>
      </c>
      <c r="D53" s="2">
        <v>5.0599999999999996</v>
      </c>
      <c r="E53" s="2">
        <v>14.9</v>
      </c>
      <c r="F53" s="2">
        <v>5.9</v>
      </c>
      <c r="G53" s="2">
        <v>7.99</v>
      </c>
      <c r="H53" s="27"/>
      <c r="I53" s="2">
        <v>7.97</v>
      </c>
      <c r="J53" s="2">
        <v>6.4</v>
      </c>
      <c r="K53" s="2">
        <v>12</v>
      </c>
      <c r="L53" s="2">
        <v>11</v>
      </c>
      <c r="M53" s="2">
        <v>12.43</v>
      </c>
      <c r="N53" s="27"/>
      <c r="O53" s="28"/>
    </row>
    <row r="54" spans="1:15" ht="15.75" x14ac:dyDescent="0.25">
      <c r="A54" s="25" t="s">
        <v>81</v>
      </c>
      <c r="C54" s="2">
        <v>84</v>
      </c>
      <c r="D54" s="2">
        <v>80</v>
      </c>
      <c r="E54" s="2">
        <v>57</v>
      </c>
      <c r="F54" s="2">
        <v>64.400000000000006</v>
      </c>
      <c r="G54" s="2">
        <v>71.8</v>
      </c>
      <c r="H54" s="27"/>
      <c r="I54" s="2">
        <v>52</v>
      </c>
      <c r="J54" s="2">
        <v>77</v>
      </c>
      <c r="K54" s="2">
        <v>53</v>
      </c>
      <c r="L54" s="2">
        <v>55.4</v>
      </c>
      <c r="M54" s="2">
        <v>60.58</v>
      </c>
      <c r="N54" s="27"/>
      <c r="O54" s="28"/>
    </row>
    <row r="55" spans="1:15" x14ac:dyDescent="0.25">
      <c r="A55" s="25" t="s">
        <v>62</v>
      </c>
      <c r="C55" s="2">
        <v>8.98</v>
      </c>
      <c r="D55" s="2">
        <v>5.6</v>
      </c>
      <c r="E55" s="2">
        <v>11.4</v>
      </c>
      <c r="F55" s="2">
        <v>8</v>
      </c>
      <c r="G55" s="2">
        <v>10.199999999999999</v>
      </c>
      <c r="H55" s="27"/>
      <c r="I55" s="2">
        <v>14.48</v>
      </c>
      <c r="J55" s="2">
        <v>9.1999999999999993</v>
      </c>
      <c r="K55" s="2">
        <v>18.510000000000002</v>
      </c>
      <c r="L55" s="2">
        <v>7.94</v>
      </c>
      <c r="M55" s="2">
        <v>15.411</v>
      </c>
      <c r="N55" s="27"/>
      <c r="O55" s="28"/>
    </row>
    <row r="56" spans="1:15" x14ac:dyDescent="0.25">
      <c r="A56" s="30" t="s">
        <v>63</v>
      </c>
      <c r="B56" s="31"/>
      <c r="C56" s="32">
        <v>86</v>
      </c>
      <c r="D56" s="32">
        <v>86</v>
      </c>
      <c r="E56" s="32">
        <v>86</v>
      </c>
      <c r="F56" s="32">
        <v>86</v>
      </c>
      <c r="G56" s="32">
        <v>86</v>
      </c>
      <c r="H56" s="20"/>
      <c r="I56" s="32">
        <v>86</v>
      </c>
      <c r="J56" s="32">
        <v>86</v>
      </c>
      <c r="K56" s="32">
        <v>84</v>
      </c>
      <c r="L56" s="32">
        <v>84</v>
      </c>
      <c r="M56" s="32">
        <v>86</v>
      </c>
      <c r="N56" s="20"/>
      <c r="O56" s="33"/>
    </row>
    <row r="57" spans="1:15" x14ac:dyDescent="0.25">
      <c r="M57" s="3"/>
    </row>
    <row r="58" spans="1:15" x14ac:dyDescent="0.25">
      <c r="M58" s="3"/>
    </row>
    <row r="59" spans="1:15" x14ac:dyDescent="0.25">
      <c r="M59" s="3"/>
    </row>
  </sheetData>
  <sortState ref="A7:M51">
    <sortCondition ref="A7:A51"/>
    <sortCondition ref="B7:B51"/>
  </sortState>
  <mergeCells count="2">
    <mergeCell ref="A2:O2"/>
    <mergeCell ref="A1:O1"/>
  </mergeCells>
  <pageMargins left="0.7" right="0.7" top="0.75" bottom="0.75" header="0.3" footer="0.3"/>
  <pageSetup orientation="portrait" r:id="rId1"/>
  <ignoredErrors>
    <ignoredError sqref="O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workbookViewId="0">
      <selection sqref="A1:P1"/>
    </sheetView>
  </sheetViews>
  <sheetFormatPr defaultRowHeight="15" x14ac:dyDescent="0.25"/>
  <cols>
    <col min="1" max="1" width="14.140625" style="4" bestFit="1" customWidth="1"/>
    <col min="2" max="2" width="13.5703125" style="4" bestFit="1" customWidth="1"/>
    <col min="3" max="3" width="9.42578125" style="35" bestFit="1" customWidth="1"/>
    <col min="4" max="4" width="9.7109375" style="35" bestFit="1" customWidth="1"/>
    <col min="5" max="5" width="9.140625" style="35"/>
    <col min="6" max="6" width="9.28515625" style="35" customWidth="1"/>
    <col min="7" max="7" width="9.5703125" style="35" bestFit="1" customWidth="1"/>
    <col min="8" max="8" width="9.140625" style="35"/>
    <col min="9" max="9" width="9.42578125" style="35" bestFit="1" customWidth="1"/>
    <col min="10" max="10" width="12.28515625" style="35" bestFit="1" customWidth="1"/>
    <col min="11" max="11" width="10.7109375" style="35" bestFit="1" customWidth="1"/>
    <col min="12" max="12" width="9.5703125" style="35" bestFit="1" customWidth="1"/>
    <col min="13" max="16" width="9.140625" style="35"/>
  </cols>
  <sheetData>
    <row r="1" spans="1:17" ht="7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18.75" x14ac:dyDescent="0.25">
      <c r="A2" s="36" t="s">
        <v>84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4"/>
    </row>
    <row r="3" spans="1:17" x14ac:dyDescent="0.25">
      <c r="A3" s="6" t="s">
        <v>64</v>
      </c>
      <c r="B3" s="7" t="s">
        <v>65</v>
      </c>
      <c r="C3" s="8" t="s">
        <v>66</v>
      </c>
      <c r="D3" s="8" t="s">
        <v>67</v>
      </c>
      <c r="E3" s="8" t="s">
        <v>68</v>
      </c>
      <c r="F3" s="8" t="s">
        <v>69</v>
      </c>
      <c r="G3" s="8" t="s">
        <v>69</v>
      </c>
      <c r="H3" s="9" t="s">
        <v>70</v>
      </c>
      <c r="I3" s="8" t="s">
        <v>66</v>
      </c>
      <c r="J3" s="8" t="s">
        <v>80</v>
      </c>
      <c r="K3" s="8" t="s">
        <v>71</v>
      </c>
      <c r="L3" s="8" t="s">
        <v>69</v>
      </c>
      <c r="M3" s="8" t="s">
        <v>0</v>
      </c>
      <c r="N3" s="8" t="s">
        <v>72</v>
      </c>
      <c r="O3" s="9" t="s">
        <v>75</v>
      </c>
      <c r="P3" s="10" t="s">
        <v>73</v>
      </c>
    </row>
    <row r="4" spans="1:17" x14ac:dyDescent="0.25">
      <c r="A4" s="11"/>
      <c r="B4" s="12"/>
      <c r="C4" s="13" t="s">
        <v>70</v>
      </c>
      <c r="D4" s="13" t="s">
        <v>70</v>
      </c>
      <c r="E4" s="13" t="s">
        <v>70</v>
      </c>
      <c r="F4" s="13" t="s">
        <v>70</v>
      </c>
      <c r="G4" s="13" t="s">
        <v>70</v>
      </c>
      <c r="H4" s="14" t="s">
        <v>74</v>
      </c>
      <c r="I4" s="38" t="s">
        <v>75</v>
      </c>
      <c r="J4" s="13" t="s">
        <v>75</v>
      </c>
      <c r="K4" s="13" t="s">
        <v>75</v>
      </c>
      <c r="L4" s="13" t="s">
        <v>75</v>
      </c>
      <c r="M4" s="13" t="s">
        <v>75</v>
      </c>
      <c r="N4" s="13" t="s">
        <v>75</v>
      </c>
      <c r="O4" s="14" t="s">
        <v>74</v>
      </c>
      <c r="P4" s="15" t="s">
        <v>74</v>
      </c>
    </row>
    <row r="5" spans="1:17" x14ac:dyDescent="0.25">
      <c r="A5" s="16"/>
      <c r="B5" s="17"/>
      <c r="C5" s="18" t="s">
        <v>76</v>
      </c>
      <c r="D5" s="18" t="s">
        <v>76</v>
      </c>
      <c r="E5" s="18" t="s">
        <v>76</v>
      </c>
      <c r="F5" s="18" t="s">
        <v>77</v>
      </c>
      <c r="G5" s="18" t="s">
        <v>76</v>
      </c>
      <c r="H5" s="19"/>
      <c r="I5" s="18" t="s">
        <v>76</v>
      </c>
      <c r="J5" s="18" t="s">
        <v>77</v>
      </c>
      <c r="K5" s="18" t="s">
        <v>77</v>
      </c>
      <c r="L5" s="18" t="s">
        <v>77</v>
      </c>
      <c r="M5" s="18" t="s">
        <v>77</v>
      </c>
      <c r="N5" s="18" t="s">
        <v>76</v>
      </c>
      <c r="O5" s="20"/>
      <c r="P5" s="39"/>
    </row>
    <row r="6" spans="1:17" x14ac:dyDescent="0.25">
      <c r="A6" s="11"/>
      <c r="B6" s="12"/>
      <c r="C6" s="22" t="s">
        <v>78</v>
      </c>
      <c r="D6" s="22" t="s">
        <v>78</v>
      </c>
      <c r="E6" s="22" t="s">
        <v>78</v>
      </c>
      <c r="F6" s="22" t="s">
        <v>78</v>
      </c>
      <c r="G6" s="22" t="s">
        <v>78</v>
      </c>
      <c r="H6" s="23" t="s">
        <v>78</v>
      </c>
      <c r="I6" s="40" t="s">
        <v>78</v>
      </c>
      <c r="J6" s="22" t="s">
        <v>78</v>
      </c>
      <c r="K6" s="22" t="s">
        <v>78</v>
      </c>
      <c r="L6" s="22" t="s">
        <v>78</v>
      </c>
      <c r="M6" s="22" t="s">
        <v>78</v>
      </c>
      <c r="N6" s="22" t="s">
        <v>78</v>
      </c>
      <c r="O6" s="23" t="s">
        <v>78</v>
      </c>
      <c r="P6" s="24" t="s">
        <v>78</v>
      </c>
    </row>
    <row r="7" spans="1:17" x14ac:dyDescent="0.25">
      <c r="A7" s="41" t="s">
        <v>9</v>
      </c>
      <c r="B7" s="42" t="s">
        <v>85</v>
      </c>
      <c r="C7" s="2">
        <v>63.277906199999997</v>
      </c>
      <c r="D7" s="2">
        <v>64.617198599999995</v>
      </c>
      <c r="E7" s="2">
        <v>49.4895517</v>
      </c>
      <c r="F7" s="2">
        <v>86.877935899999997</v>
      </c>
      <c r="G7" s="2">
        <v>76.579007700000005</v>
      </c>
      <c r="H7" s="27">
        <f t="shared" ref="H7:H51" si="0">AVERAGE(C7:G7)</f>
        <v>68.168320019999982</v>
      </c>
      <c r="I7" s="2">
        <v>71.185962000000004</v>
      </c>
      <c r="J7" s="2">
        <v>107.860564</v>
      </c>
      <c r="K7" s="2">
        <v>84.954013000000003</v>
      </c>
      <c r="L7" s="2">
        <v>83.068763000000004</v>
      </c>
      <c r="M7" s="2">
        <v>51.744746900000003</v>
      </c>
      <c r="N7" s="2">
        <v>72.882859300000007</v>
      </c>
      <c r="O7" s="27">
        <f t="shared" ref="O7:O51" si="1">AVERAGE(I7:N7)</f>
        <v>78.616151366666671</v>
      </c>
      <c r="P7" s="27">
        <f t="shared" ref="P7:P22" si="2">(C7+D7+E7+F7+G7+I7+J7+K7+L7+M7+N7)/11</f>
        <v>73.867137118181802</v>
      </c>
    </row>
    <row r="8" spans="1:17" x14ac:dyDescent="0.25">
      <c r="A8" s="41" t="s">
        <v>9</v>
      </c>
      <c r="B8" s="42" t="s">
        <v>86</v>
      </c>
      <c r="C8" s="2">
        <v>68.401317399999996</v>
      </c>
      <c r="D8" s="2">
        <v>71.702978599999994</v>
      </c>
      <c r="E8" s="2">
        <v>37.460740000000001</v>
      </c>
      <c r="F8" s="2">
        <v>83.674144900000002</v>
      </c>
      <c r="G8" s="2">
        <v>73.038553899999997</v>
      </c>
      <c r="H8" s="27">
        <f t="shared" si="0"/>
        <v>66.855546959999998</v>
      </c>
      <c r="I8" s="2">
        <v>81.374486500000003</v>
      </c>
      <c r="J8" s="2">
        <v>115.14806400000001</v>
      </c>
      <c r="K8" s="2">
        <v>90.948434000000006</v>
      </c>
      <c r="L8" s="2">
        <v>94.299081000000001</v>
      </c>
      <c r="M8" s="2">
        <v>49.568127500000003</v>
      </c>
      <c r="N8" s="2">
        <v>66.511444299999994</v>
      </c>
      <c r="O8" s="27">
        <f t="shared" si="1"/>
        <v>82.974939550000002</v>
      </c>
      <c r="P8" s="27">
        <f t="shared" si="2"/>
        <v>75.647942918181812</v>
      </c>
    </row>
    <row r="9" spans="1:17" x14ac:dyDescent="0.25">
      <c r="A9" s="41" t="s">
        <v>7</v>
      </c>
      <c r="B9" s="42" t="s">
        <v>87</v>
      </c>
      <c r="C9" s="2">
        <v>59.810675500000002</v>
      </c>
      <c r="D9" s="2">
        <v>73.683642800000001</v>
      </c>
      <c r="E9" s="2">
        <v>45.9938784</v>
      </c>
      <c r="F9" s="2">
        <v>85.1543688</v>
      </c>
      <c r="G9" s="2">
        <v>83.061754800000003</v>
      </c>
      <c r="H9" s="27">
        <f t="shared" si="0"/>
        <v>69.540864060000004</v>
      </c>
      <c r="I9" s="2">
        <v>81.034216200000003</v>
      </c>
      <c r="J9" s="2">
        <v>113.62964100000001</v>
      </c>
      <c r="K9" s="2">
        <v>103.538471</v>
      </c>
      <c r="L9" s="2">
        <v>100.9085</v>
      </c>
      <c r="M9" s="2">
        <v>54.290824899999997</v>
      </c>
      <c r="N9" s="2">
        <v>87.634971699999994</v>
      </c>
      <c r="O9" s="27">
        <f t="shared" si="1"/>
        <v>90.172770800000009</v>
      </c>
      <c r="P9" s="27">
        <f t="shared" si="2"/>
        <v>80.794631372727267</v>
      </c>
    </row>
    <row r="10" spans="1:17" x14ac:dyDescent="0.25">
      <c r="A10" s="41" t="s">
        <v>7</v>
      </c>
      <c r="B10" s="42" t="s">
        <v>88</v>
      </c>
      <c r="C10" s="2">
        <v>66.797507600000003</v>
      </c>
      <c r="D10" s="2">
        <v>66.689156800000006</v>
      </c>
      <c r="E10" s="2">
        <v>49.091143000000002</v>
      </c>
      <c r="F10" s="2">
        <v>84.966678299999998</v>
      </c>
      <c r="G10" s="2">
        <v>75.075630399999994</v>
      </c>
      <c r="H10" s="27">
        <f t="shared" si="0"/>
        <v>68.524023220000004</v>
      </c>
      <c r="I10" s="2">
        <v>86.814609599999997</v>
      </c>
      <c r="J10" s="2">
        <v>109.79013999999999</v>
      </c>
      <c r="K10" s="2">
        <v>100.586218</v>
      </c>
      <c r="L10" s="2">
        <v>77.255745000000005</v>
      </c>
      <c r="M10" s="2">
        <v>43.168267200000003</v>
      </c>
      <c r="N10" s="2">
        <v>79.540234499999997</v>
      </c>
      <c r="O10" s="27">
        <f t="shared" si="1"/>
        <v>82.85920238333334</v>
      </c>
      <c r="P10" s="27">
        <f t="shared" si="2"/>
        <v>76.343211854545459</v>
      </c>
    </row>
    <row r="11" spans="1:17" x14ac:dyDescent="0.25">
      <c r="A11" s="41" t="s">
        <v>7</v>
      </c>
      <c r="B11" s="42" t="s">
        <v>89</v>
      </c>
      <c r="C11" s="2">
        <v>65.656602800000002</v>
      </c>
      <c r="D11" s="2">
        <v>69.963792999999995</v>
      </c>
      <c r="E11" s="2">
        <v>43.071292900000003</v>
      </c>
      <c r="F11" s="2">
        <v>85.814918899999995</v>
      </c>
      <c r="G11" s="2">
        <v>85.672928999999996</v>
      </c>
      <c r="H11" s="27">
        <f t="shared" si="0"/>
        <v>70.035907320000007</v>
      </c>
      <c r="I11" s="2">
        <v>84.618149500000001</v>
      </c>
      <c r="J11" s="2">
        <v>107.872455</v>
      </c>
      <c r="K11" s="2">
        <v>93.875506999999999</v>
      </c>
      <c r="L11" s="2">
        <v>96.179986999999997</v>
      </c>
      <c r="M11" s="2">
        <v>47.976245400000003</v>
      </c>
      <c r="N11" s="2">
        <v>80.946373399999999</v>
      </c>
      <c r="O11" s="27">
        <f t="shared" si="1"/>
        <v>85.244786216666668</v>
      </c>
      <c r="P11" s="27">
        <f t="shared" si="2"/>
        <v>78.331659445454548</v>
      </c>
    </row>
    <row r="12" spans="1:17" x14ac:dyDescent="0.25">
      <c r="A12" s="41" t="s">
        <v>31</v>
      </c>
      <c r="B12" s="42" t="s">
        <v>90</v>
      </c>
      <c r="C12" s="2">
        <v>59.4412083</v>
      </c>
      <c r="D12" s="2">
        <v>74.9959688</v>
      </c>
      <c r="E12" s="2">
        <v>40.394942200000003</v>
      </c>
      <c r="F12" s="2">
        <v>86.415388899999996</v>
      </c>
      <c r="G12" s="2">
        <v>77.363957099999993</v>
      </c>
      <c r="H12" s="27">
        <f t="shared" si="0"/>
        <v>67.722293059999998</v>
      </c>
      <c r="I12" s="2">
        <v>73.970017999999996</v>
      </c>
      <c r="J12" s="2">
        <v>110.79281899999999</v>
      </c>
      <c r="K12" s="2">
        <v>92.834010000000006</v>
      </c>
      <c r="L12" s="2">
        <v>84.708397000000005</v>
      </c>
      <c r="M12" s="2">
        <v>46.807129199999999</v>
      </c>
      <c r="N12" s="2">
        <v>77.183804699999996</v>
      </c>
      <c r="O12" s="27">
        <f t="shared" si="1"/>
        <v>81.049362983333339</v>
      </c>
      <c r="P12" s="27">
        <f t="shared" si="2"/>
        <v>74.99160392727272</v>
      </c>
    </row>
    <row r="13" spans="1:17" x14ac:dyDescent="0.25">
      <c r="A13" s="41" t="s">
        <v>31</v>
      </c>
      <c r="B13" s="42" t="s">
        <v>91</v>
      </c>
      <c r="C13" s="2">
        <v>38.516945999999997</v>
      </c>
      <c r="D13" s="2">
        <v>68.383915400000006</v>
      </c>
      <c r="E13" s="2">
        <v>58.9463437</v>
      </c>
      <c r="F13" s="2">
        <v>71.567173199999999</v>
      </c>
      <c r="G13" s="2">
        <v>80.781814699999998</v>
      </c>
      <c r="H13" s="27">
        <f t="shared" si="0"/>
        <v>63.639238599999999</v>
      </c>
      <c r="I13" s="2">
        <v>63.4607125</v>
      </c>
      <c r="J13" s="2">
        <v>113.047169</v>
      </c>
      <c r="K13" s="2">
        <v>92.745310000000003</v>
      </c>
      <c r="L13" s="2">
        <v>90.911237999999997</v>
      </c>
      <c r="M13" s="2">
        <v>40.560614100000002</v>
      </c>
      <c r="N13" s="2">
        <v>63.551340500000002</v>
      </c>
      <c r="O13" s="27">
        <f t="shared" si="1"/>
        <v>77.379397349999991</v>
      </c>
      <c r="P13" s="27">
        <f t="shared" si="2"/>
        <v>71.133870645454536</v>
      </c>
    </row>
    <row r="14" spans="1:17" x14ac:dyDescent="0.25">
      <c r="A14" s="41" t="s">
        <v>31</v>
      </c>
      <c r="B14" s="42" t="s">
        <v>92</v>
      </c>
      <c r="C14" s="2">
        <v>51.4182755</v>
      </c>
      <c r="D14" s="2">
        <v>62.431126800000001</v>
      </c>
      <c r="E14" s="2">
        <v>51.374025799999998</v>
      </c>
      <c r="F14" s="2">
        <v>73.290916800000005</v>
      </c>
      <c r="G14" s="2">
        <v>66.957621599999996</v>
      </c>
      <c r="H14" s="27">
        <f t="shared" si="0"/>
        <v>61.0943933</v>
      </c>
      <c r="I14" s="2">
        <v>65.847479699999994</v>
      </c>
      <c r="J14" s="2">
        <v>108.114243</v>
      </c>
      <c r="K14" s="2">
        <v>92.603482999999997</v>
      </c>
      <c r="L14" s="2">
        <v>85.426045999999999</v>
      </c>
      <c r="M14" s="2">
        <v>45.543743399999997</v>
      </c>
      <c r="N14" s="2">
        <v>65.911657099999999</v>
      </c>
      <c r="O14" s="27">
        <f t="shared" si="1"/>
        <v>77.241108699999998</v>
      </c>
      <c r="P14" s="27">
        <f t="shared" si="2"/>
        <v>69.901692609090915</v>
      </c>
    </row>
    <row r="15" spans="1:17" x14ac:dyDescent="0.25">
      <c r="A15" s="41" t="s">
        <v>31</v>
      </c>
      <c r="B15" s="42" t="s">
        <v>93</v>
      </c>
      <c r="C15" s="2">
        <v>50.565976499999998</v>
      </c>
      <c r="D15" s="2">
        <v>64.956255499999997</v>
      </c>
      <c r="E15" s="2">
        <v>58.042230699999998</v>
      </c>
      <c r="F15" s="2">
        <v>83.947432199999994</v>
      </c>
      <c r="G15" s="2">
        <v>70.494158200000001</v>
      </c>
      <c r="H15" s="27">
        <f t="shared" si="0"/>
        <v>65.601210620000003</v>
      </c>
      <c r="I15" s="2">
        <v>58.004514800000003</v>
      </c>
      <c r="J15" s="2">
        <v>101.302572</v>
      </c>
      <c r="K15" s="2">
        <v>86.402270999999999</v>
      </c>
      <c r="L15" s="2">
        <v>95.732365999999999</v>
      </c>
      <c r="M15" s="2">
        <v>45.311873800000001</v>
      </c>
      <c r="N15" s="2">
        <v>74.575990500000003</v>
      </c>
      <c r="O15" s="27">
        <f t="shared" si="1"/>
        <v>76.888264683333333</v>
      </c>
      <c r="P15" s="27">
        <f t="shared" si="2"/>
        <v>71.757785563636375</v>
      </c>
    </row>
    <row r="16" spans="1:17" x14ac:dyDescent="0.25">
      <c r="A16" s="41" t="s">
        <v>12</v>
      </c>
      <c r="B16" s="42" t="s">
        <v>94</v>
      </c>
      <c r="C16" s="2">
        <v>57.253827299999998</v>
      </c>
      <c r="D16" s="2">
        <v>71.299437400000002</v>
      </c>
      <c r="E16" s="2">
        <v>61.652321800000003</v>
      </c>
      <c r="F16" s="2">
        <v>84.0387415</v>
      </c>
      <c r="G16" s="2">
        <v>78.375706600000001</v>
      </c>
      <c r="H16" s="27">
        <f t="shared" si="0"/>
        <v>70.524006920000005</v>
      </c>
      <c r="I16" s="2">
        <v>64.883149299999999</v>
      </c>
      <c r="J16" s="2">
        <v>113.420299</v>
      </c>
      <c r="K16" s="2">
        <v>93.783029999999997</v>
      </c>
      <c r="L16" s="2">
        <v>98.745829000000001</v>
      </c>
      <c r="M16" s="2">
        <v>46.767209999999999</v>
      </c>
      <c r="N16" s="2">
        <v>67.555532499999998</v>
      </c>
      <c r="O16" s="27">
        <f t="shared" si="1"/>
        <v>80.859174966666671</v>
      </c>
      <c r="P16" s="27">
        <f t="shared" si="2"/>
        <v>76.16137130909091</v>
      </c>
    </row>
    <row r="17" spans="1:16" x14ac:dyDescent="0.25">
      <c r="A17" s="41" t="s">
        <v>12</v>
      </c>
      <c r="B17" s="42" t="s">
        <v>95</v>
      </c>
      <c r="C17" s="2">
        <v>63.8420895</v>
      </c>
      <c r="D17" s="2">
        <v>65.904311000000007</v>
      </c>
      <c r="E17" s="2">
        <v>49.185763899999998</v>
      </c>
      <c r="F17" s="2">
        <v>79.317320600000002</v>
      </c>
      <c r="G17" s="2">
        <v>79.917180599999995</v>
      </c>
      <c r="H17" s="27">
        <f t="shared" si="0"/>
        <v>67.633333120000003</v>
      </c>
      <c r="I17" s="2">
        <v>61.8541101</v>
      </c>
      <c r="J17" s="2">
        <v>99.770921999999999</v>
      </c>
      <c r="K17" s="2">
        <v>88.269452000000001</v>
      </c>
      <c r="L17" s="2">
        <v>85.977404000000007</v>
      </c>
      <c r="M17" s="2">
        <v>44.832385899999998</v>
      </c>
      <c r="N17" s="2">
        <v>66.068190000000001</v>
      </c>
      <c r="O17" s="27">
        <f t="shared" si="1"/>
        <v>74.46207733333334</v>
      </c>
      <c r="P17" s="27">
        <f t="shared" si="2"/>
        <v>71.358102690909078</v>
      </c>
    </row>
    <row r="18" spans="1:16" x14ac:dyDescent="0.25">
      <c r="A18" s="41" t="s">
        <v>16</v>
      </c>
      <c r="B18" s="42" t="s">
        <v>96</v>
      </c>
      <c r="C18" s="2">
        <v>54.704948399999999</v>
      </c>
      <c r="D18" s="2">
        <v>63.395733100000001</v>
      </c>
      <c r="E18" s="2">
        <v>54.462389299999998</v>
      </c>
      <c r="F18" s="2">
        <v>68.808020299999995</v>
      </c>
      <c r="G18" s="2">
        <v>76.815916999999999</v>
      </c>
      <c r="H18" s="27">
        <f t="shared" si="0"/>
        <v>63.637401620000006</v>
      </c>
      <c r="I18" s="2">
        <v>63.860954900000003</v>
      </c>
      <c r="J18" s="2">
        <v>115.671695</v>
      </c>
      <c r="K18" s="2">
        <v>74.612491000000006</v>
      </c>
      <c r="L18" s="2">
        <v>84.106489999999994</v>
      </c>
      <c r="M18" s="2">
        <v>49.817334299999999</v>
      </c>
      <c r="N18" s="2">
        <v>85.277151200000006</v>
      </c>
      <c r="O18" s="27">
        <f t="shared" si="1"/>
        <v>78.89101939999999</v>
      </c>
      <c r="P18" s="27">
        <f t="shared" si="2"/>
        <v>71.957556772727287</v>
      </c>
    </row>
    <row r="19" spans="1:16" x14ac:dyDescent="0.25">
      <c r="A19" s="41" t="s">
        <v>16</v>
      </c>
      <c r="B19" s="42" t="s">
        <v>97</v>
      </c>
      <c r="C19" s="2">
        <v>63.575809599999999</v>
      </c>
      <c r="D19" s="2">
        <v>64.878772999999995</v>
      </c>
      <c r="E19" s="2">
        <v>50.3866376</v>
      </c>
      <c r="F19" s="2">
        <v>79.455255199999996</v>
      </c>
      <c r="G19" s="2">
        <v>67.002067699999998</v>
      </c>
      <c r="H19" s="27">
        <f t="shared" si="0"/>
        <v>65.059708619999995</v>
      </c>
      <c r="I19" s="2">
        <v>63.724442000000003</v>
      </c>
      <c r="J19" s="2">
        <v>105.15723199999999</v>
      </c>
      <c r="K19" s="2">
        <v>77.794512999999995</v>
      </c>
      <c r="L19" s="2">
        <v>75.267770999999996</v>
      </c>
      <c r="M19" s="2">
        <v>42.117020099999998</v>
      </c>
      <c r="N19" s="2">
        <v>75.075860800000001</v>
      </c>
      <c r="O19" s="27">
        <f t="shared" si="1"/>
        <v>73.189473149999998</v>
      </c>
      <c r="P19" s="27">
        <f t="shared" si="2"/>
        <v>69.494125636363634</v>
      </c>
    </row>
    <row r="20" spans="1:16" x14ac:dyDescent="0.25">
      <c r="A20" s="41" t="s">
        <v>16</v>
      </c>
      <c r="B20" s="42" t="s">
        <v>98</v>
      </c>
      <c r="C20" s="2">
        <v>76.875566300000003</v>
      </c>
      <c r="D20" s="2">
        <v>62.135353700000003</v>
      </c>
      <c r="E20" s="2">
        <v>41.251849100000001</v>
      </c>
      <c r="F20" s="2">
        <v>67.614730300000005</v>
      </c>
      <c r="G20" s="2">
        <v>75.248980000000003</v>
      </c>
      <c r="H20" s="27">
        <f t="shared" si="0"/>
        <v>64.62529588000001</v>
      </c>
      <c r="I20" s="2">
        <v>66.043031400000004</v>
      </c>
      <c r="J20" s="2">
        <v>116.6545</v>
      </c>
      <c r="K20" s="2">
        <v>79.911175</v>
      </c>
      <c r="L20" s="2">
        <v>90.837412999999998</v>
      </c>
      <c r="M20" s="2">
        <v>47.076110800000002</v>
      </c>
      <c r="N20" s="2">
        <v>85.6152072</v>
      </c>
      <c r="O20" s="27">
        <f t="shared" si="1"/>
        <v>81.02290623333333</v>
      </c>
      <c r="P20" s="27">
        <f t="shared" si="2"/>
        <v>73.569446981818189</v>
      </c>
    </row>
    <row r="21" spans="1:16" x14ac:dyDescent="0.25">
      <c r="A21" s="41" t="s">
        <v>35</v>
      </c>
      <c r="B21" s="42" t="s">
        <v>99</v>
      </c>
      <c r="C21" s="2">
        <v>64.719228299999997</v>
      </c>
      <c r="D21" s="2">
        <v>70.717336599999996</v>
      </c>
      <c r="E21" s="2">
        <v>49.117513000000002</v>
      </c>
      <c r="F21" s="2">
        <v>88.103322300000002</v>
      </c>
      <c r="G21" s="2">
        <v>83.6427008</v>
      </c>
      <c r="H21" s="27">
        <f t="shared" si="0"/>
        <v>71.2600202</v>
      </c>
      <c r="I21" s="2">
        <v>81.963685400000003</v>
      </c>
      <c r="J21" s="2">
        <v>108.107107</v>
      </c>
      <c r="K21" s="2">
        <v>90.449398000000002</v>
      </c>
      <c r="L21" s="2">
        <v>98.624324999999999</v>
      </c>
      <c r="M21" s="2">
        <v>48.994746900000003</v>
      </c>
      <c r="N21" s="2">
        <v>74.6934021</v>
      </c>
      <c r="O21" s="27">
        <f t="shared" si="1"/>
        <v>83.805444066666681</v>
      </c>
      <c r="P21" s="27">
        <f t="shared" si="2"/>
        <v>78.102978672727261</v>
      </c>
    </row>
    <row r="22" spans="1:16" x14ac:dyDescent="0.25">
      <c r="A22" s="41" t="s">
        <v>35</v>
      </c>
      <c r="B22" s="42" t="s">
        <v>99</v>
      </c>
      <c r="C22" s="2">
        <v>66.638159599999994</v>
      </c>
      <c r="D22" s="2">
        <v>69.269681000000006</v>
      </c>
      <c r="E22" s="2">
        <v>58.040371499999999</v>
      </c>
      <c r="F22" s="2">
        <v>85.989925900000003</v>
      </c>
      <c r="G22" s="2">
        <v>85.632568800000001</v>
      </c>
      <c r="H22" s="27">
        <f t="shared" si="0"/>
        <v>73.114141359999991</v>
      </c>
      <c r="I22" s="2">
        <v>69.718390600000006</v>
      </c>
      <c r="J22" s="2">
        <v>106.785633</v>
      </c>
      <c r="K22" s="2">
        <v>88.468834999999999</v>
      </c>
      <c r="L22" s="2">
        <v>92.214521000000005</v>
      </c>
      <c r="M22" s="2">
        <v>48.501252299999997</v>
      </c>
      <c r="N22" s="2">
        <v>67.747094899999993</v>
      </c>
      <c r="O22" s="27">
        <f t="shared" si="1"/>
        <v>78.905954466666657</v>
      </c>
      <c r="P22" s="27">
        <f t="shared" si="2"/>
        <v>76.273312145454554</v>
      </c>
    </row>
    <row r="23" spans="1:16" x14ac:dyDescent="0.25">
      <c r="A23" s="41" t="s">
        <v>35</v>
      </c>
      <c r="B23" s="42" t="s">
        <v>100</v>
      </c>
      <c r="C23" s="2">
        <v>65.827435300000005</v>
      </c>
      <c r="D23" s="2">
        <v>64.300654499999993</v>
      </c>
      <c r="E23" s="2">
        <v>58.888318699999999</v>
      </c>
      <c r="F23" s="2">
        <v>80.263503900000003</v>
      </c>
      <c r="G23" s="2">
        <v>71.051183499999993</v>
      </c>
      <c r="H23" s="27">
        <f t="shared" si="0"/>
        <v>68.06621917999999</v>
      </c>
      <c r="I23" s="2">
        <v>78.1353838</v>
      </c>
      <c r="J23" s="2">
        <v>111.05830899999999</v>
      </c>
      <c r="K23" s="2">
        <v>83.631760999999997</v>
      </c>
      <c r="L23" s="26" t="s">
        <v>82</v>
      </c>
      <c r="M23" s="26" t="s">
        <v>82</v>
      </c>
      <c r="N23" s="2">
        <v>85.998141700000005</v>
      </c>
      <c r="O23" s="27">
        <f t="shared" si="1"/>
        <v>89.705898875000003</v>
      </c>
      <c r="P23" s="27">
        <f>(C23+D23+E23+F23+G23+I23+J23+K23+N23)/9</f>
        <v>77.683854599999989</v>
      </c>
    </row>
    <row r="24" spans="1:16" x14ac:dyDescent="0.25">
      <c r="A24" s="41" t="s">
        <v>47</v>
      </c>
      <c r="B24" s="42" t="s">
        <v>101</v>
      </c>
      <c r="C24" s="2">
        <v>72.971275300000002</v>
      </c>
      <c r="D24" s="2">
        <v>69.083498300000002</v>
      </c>
      <c r="E24" s="2">
        <v>51.196389500000002</v>
      </c>
      <c r="F24" s="2">
        <v>73.856451399999997</v>
      </c>
      <c r="G24" s="2">
        <v>73.567963800000001</v>
      </c>
      <c r="H24" s="27">
        <f t="shared" si="0"/>
        <v>68.135115659999997</v>
      </c>
      <c r="I24" s="2">
        <v>84.588811199999995</v>
      </c>
      <c r="J24" s="2">
        <v>118.396243</v>
      </c>
      <c r="K24" s="2">
        <v>93.517484999999994</v>
      </c>
      <c r="L24" s="2">
        <v>90.700097999999997</v>
      </c>
      <c r="M24" s="2">
        <v>47.230030499999998</v>
      </c>
      <c r="N24" s="2">
        <v>83.474027199999995</v>
      </c>
      <c r="O24" s="27">
        <f t="shared" si="1"/>
        <v>86.317782483333346</v>
      </c>
      <c r="P24" s="27">
        <f t="shared" ref="P24:P51" si="3">(C24+D24+E24+F24+G24+I24+J24+K24+L24+M24+N24)/11</f>
        <v>78.052933927272733</v>
      </c>
    </row>
    <row r="25" spans="1:16" x14ac:dyDescent="0.25">
      <c r="A25" s="41" t="s">
        <v>4</v>
      </c>
      <c r="B25" s="42" t="s">
        <v>102</v>
      </c>
      <c r="C25" s="2">
        <v>75.679870699999995</v>
      </c>
      <c r="D25" s="2">
        <v>72.748125000000002</v>
      </c>
      <c r="E25" s="2">
        <v>53.774023700000001</v>
      </c>
      <c r="F25" s="2">
        <v>84.560796800000006</v>
      </c>
      <c r="G25" s="2">
        <v>86.496523800000006</v>
      </c>
      <c r="H25" s="27">
        <f t="shared" si="0"/>
        <v>74.651867999999993</v>
      </c>
      <c r="I25" s="2">
        <v>70.038381000000001</v>
      </c>
      <c r="J25" s="2">
        <v>120.15126100000001</v>
      </c>
      <c r="K25" s="2">
        <v>92.946623000000002</v>
      </c>
      <c r="L25" s="2">
        <v>103.74755399999999</v>
      </c>
      <c r="M25" s="2">
        <v>53.638261100000001</v>
      </c>
      <c r="N25" s="2">
        <v>79.667429100000007</v>
      </c>
      <c r="O25" s="27">
        <f t="shared" si="1"/>
        <v>86.698251533333334</v>
      </c>
      <c r="P25" s="27">
        <f t="shared" si="3"/>
        <v>81.222622654545475</v>
      </c>
    </row>
    <row r="26" spans="1:16" x14ac:dyDescent="0.25">
      <c r="A26" s="41" t="s">
        <v>4</v>
      </c>
      <c r="B26" s="42" t="s">
        <v>103</v>
      </c>
      <c r="C26" s="2">
        <v>74.0818084</v>
      </c>
      <c r="D26" s="2">
        <v>70.341725400000001</v>
      </c>
      <c r="E26" s="2">
        <v>43.9707358</v>
      </c>
      <c r="F26" s="2">
        <v>78.775165700000002</v>
      </c>
      <c r="G26" s="2">
        <v>80.806268700000004</v>
      </c>
      <c r="H26" s="27">
        <f t="shared" si="0"/>
        <v>69.59514080000001</v>
      </c>
      <c r="I26" s="2">
        <v>68.342208400000004</v>
      </c>
      <c r="J26" s="2">
        <v>115.780033</v>
      </c>
      <c r="K26" s="2">
        <v>89.871801000000005</v>
      </c>
      <c r="L26" s="2">
        <v>89.205665999999994</v>
      </c>
      <c r="M26" s="2">
        <v>50.967887099999999</v>
      </c>
      <c r="N26" s="2">
        <v>87.256894000000003</v>
      </c>
      <c r="O26" s="27">
        <f t="shared" si="1"/>
        <v>83.570748249999994</v>
      </c>
      <c r="P26" s="27">
        <f t="shared" si="3"/>
        <v>77.218199409090914</v>
      </c>
    </row>
    <row r="27" spans="1:16" x14ac:dyDescent="0.25">
      <c r="A27" s="41" t="s">
        <v>104</v>
      </c>
      <c r="B27" s="42" t="s">
        <v>105</v>
      </c>
      <c r="C27" s="2">
        <v>69.799079500000005</v>
      </c>
      <c r="D27" s="2">
        <v>70.660981899999996</v>
      </c>
      <c r="E27" s="2">
        <v>44.868323099999998</v>
      </c>
      <c r="F27" s="2">
        <v>83.548207099999999</v>
      </c>
      <c r="G27" s="2">
        <v>82.015511099999998</v>
      </c>
      <c r="H27" s="27">
        <f t="shared" si="0"/>
        <v>70.178420540000005</v>
      </c>
      <c r="I27" s="2">
        <v>81.616347700000006</v>
      </c>
      <c r="J27" s="2">
        <v>123.617486</v>
      </c>
      <c r="K27" s="2">
        <v>83.815472</v>
      </c>
      <c r="L27" s="2">
        <v>91.758914000000004</v>
      </c>
      <c r="M27" s="2">
        <v>54.2745198</v>
      </c>
      <c r="N27" s="2">
        <v>88.728103500000003</v>
      </c>
      <c r="O27" s="27">
        <f t="shared" si="1"/>
        <v>87.301807166666663</v>
      </c>
      <c r="P27" s="27">
        <f t="shared" si="3"/>
        <v>79.518449609090908</v>
      </c>
    </row>
    <row r="28" spans="1:16" x14ac:dyDescent="0.25">
      <c r="A28" s="41" t="s">
        <v>14</v>
      </c>
      <c r="B28" s="42" t="s">
        <v>106</v>
      </c>
      <c r="C28" s="2">
        <v>57.273587200000001</v>
      </c>
      <c r="D28" s="2">
        <v>63.553778800000003</v>
      </c>
      <c r="E28" s="2">
        <v>44.995093199999999</v>
      </c>
      <c r="F28" s="2">
        <v>85.274828099999993</v>
      </c>
      <c r="G28" s="2">
        <v>76.536088500000005</v>
      </c>
      <c r="H28" s="27">
        <f t="shared" si="0"/>
        <v>65.526675159999996</v>
      </c>
      <c r="I28" s="2">
        <v>58.4753872</v>
      </c>
      <c r="J28" s="2">
        <v>99.012028000000001</v>
      </c>
      <c r="K28" s="2">
        <v>80.362956999999994</v>
      </c>
      <c r="L28" s="2">
        <v>95.179730000000006</v>
      </c>
      <c r="M28" s="2">
        <v>44.453715299999999</v>
      </c>
      <c r="N28" s="2">
        <v>65.046537299999997</v>
      </c>
      <c r="O28" s="27">
        <f t="shared" si="1"/>
        <v>73.755059133333333</v>
      </c>
      <c r="P28" s="27">
        <f t="shared" si="3"/>
        <v>70.014884599999988</v>
      </c>
    </row>
    <row r="29" spans="1:16" x14ac:dyDescent="0.25">
      <c r="A29" s="41" t="s">
        <v>14</v>
      </c>
      <c r="B29" s="42" t="s">
        <v>107</v>
      </c>
      <c r="C29" s="2">
        <v>63.345627899999997</v>
      </c>
      <c r="D29" s="2">
        <v>73.335408999999999</v>
      </c>
      <c r="E29" s="2">
        <v>43.083107200000001</v>
      </c>
      <c r="F29" s="2">
        <v>67.848205899999996</v>
      </c>
      <c r="G29" s="2">
        <v>74.068250699999993</v>
      </c>
      <c r="H29" s="27">
        <f t="shared" si="0"/>
        <v>64.336120140000006</v>
      </c>
      <c r="I29" s="2">
        <v>71.851547999999994</v>
      </c>
      <c r="J29" s="2">
        <v>122.65370799999999</v>
      </c>
      <c r="K29" s="2">
        <v>86.510960999999995</v>
      </c>
      <c r="L29" s="2">
        <v>91.384602000000001</v>
      </c>
      <c r="M29" s="2">
        <v>45.838458099999997</v>
      </c>
      <c r="N29" s="2">
        <v>75.138146000000006</v>
      </c>
      <c r="O29" s="27">
        <f t="shared" si="1"/>
        <v>82.229570516666669</v>
      </c>
      <c r="P29" s="27">
        <f t="shared" si="3"/>
        <v>74.096183981818172</v>
      </c>
    </row>
    <row r="30" spans="1:16" x14ac:dyDescent="0.25">
      <c r="A30" s="41" t="s">
        <v>14</v>
      </c>
      <c r="B30" s="42" t="s">
        <v>108</v>
      </c>
      <c r="C30" s="2">
        <v>57.961520800000002</v>
      </c>
      <c r="D30" s="2">
        <v>66.757247500000005</v>
      </c>
      <c r="E30" s="2">
        <v>49.642040399999999</v>
      </c>
      <c r="F30" s="2">
        <v>90.870934800000001</v>
      </c>
      <c r="G30" s="2">
        <v>73.8159876</v>
      </c>
      <c r="H30" s="27">
        <f t="shared" si="0"/>
        <v>67.809546219999987</v>
      </c>
      <c r="I30" s="2">
        <v>69.824404999999999</v>
      </c>
      <c r="J30" s="2">
        <v>112.883071</v>
      </c>
      <c r="K30" s="2">
        <v>80.104080999999994</v>
      </c>
      <c r="L30" s="2">
        <v>76.883804999999995</v>
      </c>
      <c r="M30" s="2">
        <v>45.426013400000002</v>
      </c>
      <c r="N30" s="2">
        <v>76.710297199999999</v>
      </c>
      <c r="O30" s="27">
        <f t="shared" si="1"/>
        <v>76.971945433333332</v>
      </c>
      <c r="P30" s="27">
        <f t="shared" si="3"/>
        <v>72.807218518181813</v>
      </c>
    </row>
    <row r="31" spans="1:16" x14ac:dyDescent="0.25">
      <c r="A31" s="41" t="s">
        <v>53</v>
      </c>
      <c r="B31" s="42" t="s">
        <v>109</v>
      </c>
      <c r="C31" s="2">
        <v>53.177945800000003</v>
      </c>
      <c r="D31" s="2">
        <v>65.491389499999997</v>
      </c>
      <c r="E31" s="2">
        <v>43.5519739</v>
      </c>
      <c r="F31" s="2">
        <v>84.577071399999994</v>
      </c>
      <c r="G31" s="2">
        <v>78.0902806</v>
      </c>
      <c r="H31" s="27">
        <f t="shared" si="0"/>
        <v>64.977732239999995</v>
      </c>
      <c r="I31" s="2">
        <v>70.732910000000004</v>
      </c>
      <c r="J31" s="2">
        <v>112.29450900000001</v>
      </c>
      <c r="K31" s="2">
        <v>83.959451999999999</v>
      </c>
      <c r="L31" s="2">
        <v>93.038539</v>
      </c>
      <c r="M31" s="2">
        <v>42.950071299999998</v>
      </c>
      <c r="N31" s="2">
        <v>63.168153500000003</v>
      </c>
      <c r="O31" s="27">
        <f t="shared" si="1"/>
        <v>77.6906058</v>
      </c>
      <c r="P31" s="27">
        <f t="shared" si="3"/>
        <v>71.912026909090912</v>
      </c>
    </row>
    <row r="32" spans="1:16" x14ac:dyDescent="0.25">
      <c r="A32" s="41" t="s">
        <v>53</v>
      </c>
      <c r="B32" s="42" t="s">
        <v>110</v>
      </c>
      <c r="C32" s="2">
        <v>46.845900999999998</v>
      </c>
      <c r="D32" s="2">
        <v>71.989509499999997</v>
      </c>
      <c r="E32" s="2">
        <v>50.084445600000002</v>
      </c>
      <c r="F32" s="2">
        <v>87.233627900000002</v>
      </c>
      <c r="G32" s="2">
        <v>86.622998699999997</v>
      </c>
      <c r="H32" s="27">
        <f t="shared" si="0"/>
        <v>68.555296540000001</v>
      </c>
      <c r="I32" s="2">
        <v>71.797321999999994</v>
      </c>
      <c r="J32" s="2">
        <v>124.25639099999999</v>
      </c>
      <c r="K32" s="2">
        <v>94.862528999999995</v>
      </c>
      <c r="L32" s="2">
        <v>90.853952000000007</v>
      </c>
      <c r="M32" s="2">
        <v>48.926587400000003</v>
      </c>
      <c r="N32" s="2">
        <v>73.180941200000007</v>
      </c>
      <c r="O32" s="27">
        <f t="shared" si="1"/>
        <v>83.979620433333338</v>
      </c>
      <c r="P32" s="27">
        <f t="shared" si="3"/>
        <v>76.968564118181817</v>
      </c>
    </row>
    <row r="33" spans="1:16" x14ac:dyDescent="0.25">
      <c r="A33" s="41" t="s">
        <v>53</v>
      </c>
      <c r="B33" s="42" t="s">
        <v>111</v>
      </c>
      <c r="C33" s="2">
        <v>62.870581199999997</v>
      </c>
      <c r="D33" s="2">
        <v>68.652272699999997</v>
      </c>
      <c r="E33" s="2">
        <v>52.672602099999999</v>
      </c>
      <c r="F33" s="2">
        <v>83.779308</v>
      </c>
      <c r="G33" s="2">
        <v>85.174472199999997</v>
      </c>
      <c r="H33" s="27">
        <f t="shared" si="0"/>
        <v>70.629847240000004</v>
      </c>
      <c r="I33" s="2">
        <v>71.997591400000005</v>
      </c>
      <c r="J33" s="2">
        <v>102.389258</v>
      </c>
      <c r="K33" s="2">
        <v>77.777508999999995</v>
      </c>
      <c r="L33" s="2">
        <v>94.675409000000002</v>
      </c>
      <c r="M33" s="2">
        <v>49.556605900000001</v>
      </c>
      <c r="N33" s="2">
        <v>77.250760099999994</v>
      </c>
      <c r="O33" s="27">
        <f t="shared" si="1"/>
        <v>78.9411889</v>
      </c>
      <c r="P33" s="27">
        <f t="shared" si="3"/>
        <v>75.163306327272736</v>
      </c>
    </row>
    <row r="34" spans="1:16" x14ac:dyDescent="0.25">
      <c r="A34" s="41" t="s">
        <v>53</v>
      </c>
      <c r="B34" s="42" t="s">
        <v>112</v>
      </c>
      <c r="C34" s="2">
        <v>68.968793500000004</v>
      </c>
      <c r="D34" s="2">
        <v>69.543374999999997</v>
      </c>
      <c r="E34" s="2">
        <v>43.7769884</v>
      </c>
      <c r="F34" s="2">
        <v>79.115331299999994</v>
      </c>
      <c r="G34" s="2">
        <v>80.933944499999996</v>
      </c>
      <c r="H34" s="27">
        <f t="shared" si="0"/>
        <v>68.467686540000003</v>
      </c>
      <c r="I34" s="2">
        <v>80.605682200000004</v>
      </c>
      <c r="J34" s="2">
        <v>120.681253</v>
      </c>
      <c r="K34" s="2">
        <v>95.621008000000003</v>
      </c>
      <c r="L34" s="2">
        <v>98.177890000000005</v>
      </c>
      <c r="M34" s="2">
        <v>53.351909300000003</v>
      </c>
      <c r="N34" s="2">
        <v>90.0728759</v>
      </c>
      <c r="O34" s="27">
        <f t="shared" si="1"/>
        <v>89.751769733333333</v>
      </c>
      <c r="P34" s="27">
        <f t="shared" si="3"/>
        <v>80.077186463636366</v>
      </c>
    </row>
    <row r="35" spans="1:16" x14ac:dyDescent="0.25">
      <c r="A35" s="41" t="s">
        <v>113</v>
      </c>
      <c r="B35" s="42" t="s">
        <v>114</v>
      </c>
      <c r="C35" s="2">
        <v>63.916765300000002</v>
      </c>
      <c r="D35" s="2">
        <v>69.825045099999997</v>
      </c>
      <c r="E35" s="2">
        <v>55.823927900000001</v>
      </c>
      <c r="F35" s="2">
        <v>85.451626700000006</v>
      </c>
      <c r="G35" s="2">
        <v>82.313632200000001</v>
      </c>
      <c r="H35" s="27">
        <f t="shared" si="0"/>
        <v>71.466199439999997</v>
      </c>
      <c r="I35" s="2">
        <v>80.2152083</v>
      </c>
      <c r="J35" s="2">
        <v>125.00293499999999</v>
      </c>
      <c r="K35" s="2">
        <v>96.212087999999994</v>
      </c>
      <c r="L35" s="2">
        <v>89.931179999999998</v>
      </c>
      <c r="M35" s="2">
        <v>49.083226500000002</v>
      </c>
      <c r="N35" s="2">
        <v>69.584714099999999</v>
      </c>
      <c r="O35" s="27">
        <f t="shared" si="1"/>
        <v>85.004891983333337</v>
      </c>
      <c r="P35" s="27">
        <f t="shared" si="3"/>
        <v>78.850940827272723</v>
      </c>
    </row>
    <row r="36" spans="1:16" x14ac:dyDescent="0.25">
      <c r="A36" s="41" t="s">
        <v>113</v>
      </c>
      <c r="B36" s="42" t="s">
        <v>115</v>
      </c>
      <c r="C36" s="2">
        <v>48.521803200000001</v>
      </c>
      <c r="D36" s="2">
        <v>64.570258699999997</v>
      </c>
      <c r="E36" s="2">
        <v>35.201214999999998</v>
      </c>
      <c r="F36" s="2">
        <v>81.541868899999997</v>
      </c>
      <c r="G36" s="2">
        <v>69.132018799999997</v>
      </c>
      <c r="H36" s="27">
        <f t="shared" si="0"/>
        <v>59.793432920000001</v>
      </c>
      <c r="I36" s="2">
        <v>55.634407799999998</v>
      </c>
      <c r="J36" s="2">
        <v>104.581323</v>
      </c>
      <c r="K36" s="2">
        <v>83.172731999999996</v>
      </c>
      <c r="L36" s="2">
        <v>93.060169999999999</v>
      </c>
      <c r="M36" s="2">
        <v>47.8464302</v>
      </c>
      <c r="N36" s="2">
        <v>69.293677599999995</v>
      </c>
      <c r="O36" s="27">
        <f t="shared" si="1"/>
        <v>75.598123433333328</v>
      </c>
      <c r="P36" s="27">
        <f t="shared" si="3"/>
        <v>68.414173199999993</v>
      </c>
    </row>
    <row r="37" spans="1:16" x14ac:dyDescent="0.25">
      <c r="A37" s="41" t="s">
        <v>113</v>
      </c>
      <c r="B37" s="42" t="s">
        <v>116</v>
      </c>
      <c r="C37" s="2">
        <v>62.431949299999999</v>
      </c>
      <c r="D37" s="2">
        <v>57.800274799999997</v>
      </c>
      <c r="E37" s="2">
        <v>47.954281999999999</v>
      </c>
      <c r="F37" s="2">
        <v>73.312393599999993</v>
      </c>
      <c r="G37" s="2">
        <v>74.732468499999996</v>
      </c>
      <c r="H37" s="27">
        <f t="shared" si="0"/>
        <v>63.246273639999991</v>
      </c>
      <c r="I37" s="2">
        <v>66.103988099999995</v>
      </c>
      <c r="J37" s="2">
        <v>115.750102</v>
      </c>
      <c r="K37" s="2">
        <v>93.420338999999998</v>
      </c>
      <c r="L37" s="2">
        <v>71.934790000000007</v>
      </c>
      <c r="M37" s="2">
        <v>41.694806900000003</v>
      </c>
      <c r="N37" s="2">
        <v>71.697152500000001</v>
      </c>
      <c r="O37" s="27">
        <f t="shared" si="1"/>
        <v>76.766863083333348</v>
      </c>
      <c r="P37" s="27">
        <f t="shared" si="3"/>
        <v>70.621140609090901</v>
      </c>
    </row>
    <row r="38" spans="1:16" x14ac:dyDescent="0.25">
      <c r="A38" s="41" t="s">
        <v>113</v>
      </c>
      <c r="B38" s="42" t="s">
        <v>117</v>
      </c>
      <c r="C38" s="2">
        <v>64.091012300000003</v>
      </c>
      <c r="D38" s="2">
        <v>71.607990000000001</v>
      </c>
      <c r="E38" s="2">
        <v>47.953264500000003</v>
      </c>
      <c r="F38" s="2">
        <v>84.943244800000002</v>
      </c>
      <c r="G38" s="2">
        <v>83.374949599999994</v>
      </c>
      <c r="H38" s="27">
        <f t="shared" si="0"/>
        <v>70.394092239999992</v>
      </c>
      <c r="I38" s="2">
        <v>74.067105799999993</v>
      </c>
      <c r="J38" s="2">
        <v>111.054104</v>
      </c>
      <c r="K38" s="2">
        <v>91.091757999999999</v>
      </c>
      <c r="L38" s="2">
        <v>89.244091999999995</v>
      </c>
      <c r="M38" s="2">
        <v>49.581497300000002</v>
      </c>
      <c r="N38" s="2">
        <v>73.094803999999996</v>
      </c>
      <c r="O38" s="27">
        <f t="shared" si="1"/>
        <v>81.355560183333338</v>
      </c>
      <c r="P38" s="27">
        <f t="shared" si="3"/>
        <v>76.373074754545442</v>
      </c>
    </row>
    <row r="39" spans="1:16" x14ac:dyDescent="0.25">
      <c r="A39" s="41" t="s">
        <v>113</v>
      </c>
      <c r="B39" s="42" t="s">
        <v>118</v>
      </c>
      <c r="C39" s="2">
        <v>68.373303100000001</v>
      </c>
      <c r="D39" s="2">
        <v>64.477679499999994</v>
      </c>
      <c r="E39" s="2">
        <v>63.341233099999997</v>
      </c>
      <c r="F39" s="2">
        <v>80.523194500000002</v>
      </c>
      <c r="G39" s="2">
        <v>69.127253800000005</v>
      </c>
      <c r="H39" s="27">
        <f t="shared" si="0"/>
        <v>69.168532800000008</v>
      </c>
      <c r="I39" s="2">
        <v>82.379801099999995</v>
      </c>
      <c r="J39" s="2">
        <v>114.66683</v>
      </c>
      <c r="K39" s="2">
        <v>91.073567999999995</v>
      </c>
      <c r="L39" s="2">
        <v>89.801683999999995</v>
      </c>
      <c r="M39" s="2">
        <v>48.3228218</v>
      </c>
      <c r="N39" s="2">
        <v>85.392234999999999</v>
      </c>
      <c r="O39" s="27">
        <f t="shared" si="1"/>
        <v>85.272823316666674</v>
      </c>
      <c r="P39" s="27">
        <f t="shared" si="3"/>
        <v>77.952691263636382</v>
      </c>
    </row>
    <row r="40" spans="1:16" x14ac:dyDescent="0.25">
      <c r="A40" s="41" t="s">
        <v>113</v>
      </c>
      <c r="B40" s="42" t="s">
        <v>119</v>
      </c>
      <c r="C40" s="2">
        <v>77.512645199999994</v>
      </c>
      <c r="D40" s="2">
        <v>67.5709248</v>
      </c>
      <c r="E40" s="2">
        <v>43.312246399999999</v>
      </c>
      <c r="F40" s="2">
        <v>83.574326200000002</v>
      </c>
      <c r="G40" s="2">
        <v>81.634628399999997</v>
      </c>
      <c r="H40" s="27">
        <f t="shared" si="0"/>
        <v>70.720954200000008</v>
      </c>
      <c r="I40" s="2">
        <v>86.708324300000001</v>
      </c>
      <c r="J40" s="2">
        <v>109.85991</v>
      </c>
      <c r="K40" s="2">
        <v>92.495806999999999</v>
      </c>
      <c r="L40" s="2">
        <v>89.248495000000005</v>
      </c>
      <c r="M40" s="2">
        <v>46.477681400000002</v>
      </c>
      <c r="N40" s="2">
        <v>75.780139899999995</v>
      </c>
      <c r="O40" s="27">
        <f t="shared" si="1"/>
        <v>83.428392933333328</v>
      </c>
      <c r="P40" s="27">
        <f t="shared" si="3"/>
        <v>77.652284418181821</v>
      </c>
    </row>
    <row r="41" spans="1:16" x14ac:dyDescent="0.25">
      <c r="A41" s="41" t="s">
        <v>43</v>
      </c>
      <c r="B41" s="42" t="s">
        <v>120</v>
      </c>
      <c r="C41" s="2">
        <v>61.9292534</v>
      </c>
      <c r="D41" s="2">
        <v>66.651501300000007</v>
      </c>
      <c r="E41" s="2">
        <v>57.1139729</v>
      </c>
      <c r="F41" s="2">
        <v>87.233992400000005</v>
      </c>
      <c r="G41" s="2">
        <v>84.055683599999995</v>
      </c>
      <c r="H41" s="27">
        <f t="shared" si="0"/>
        <v>71.396880719999999</v>
      </c>
      <c r="I41" s="2">
        <v>76.889829300000002</v>
      </c>
      <c r="J41" s="2">
        <v>114.64954400000001</v>
      </c>
      <c r="K41" s="2">
        <v>86.798586</v>
      </c>
      <c r="L41" s="2">
        <v>91.339607000000001</v>
      </c>
      <c r="M41" s="2">
        <v>50.870305199999997</v>
      </c>
      <c r="N41" s="2">
        <v>75.926424900000001</v>
      </c>
      <c r="O41" s="27">
        <f t="shared" si="1"/>
        <v>82.745716066666674</v>
      </c>
      <c r="P41" s="27">
        <f t="shared" si="3"/>
        <v>77.587154545454553</v>
      </c>
    </row>
    <row r="42" spans="1:16" x14ac:dyDescent="0.25">
      <c r="A42" s="41" t="s">
        <v>1</v>
      </c>
      <c r="B42" s="42" t="s">
        <v>121</v>
      </c>
      <c r="C42" s="2">
        <v>53.6432638</v>
      </c>
      <c r="D42" s="2">
        <v>70.036667800000004</v>
      </c>
      <c r="E42" s="2">
        <v>48.634350499999996</v>
      </c>
      <c r="F42" s="2">
        <v>87.990436399999993</v>
      </c>
      <c r="G42" s="2">
        <v>82.406748500000006</v>
      </c>
      <c r="H42" s="27">
        <f t="shared" si="0"/>
        <v>68.542293400000005</v>
      </c>
      <c r="I42" s="2">
        <v>64.394010100000003</v>
      </c>
      <c r="J42" s="2">
        <v>104.47141000000001</v>
      </c>
      <c r="K42" s="2">
        <v>83.907073999999994</v>
      </c>
      <c r="L42" s="2">
        <v>96.964309</v>
      </c>
      <c r="M42" s="2">
        <v>48.119580499999998</v>
      </c>
      <c r="N42" s="2">
        <v>78.781941599999996</v>
      </c>
      <c r="O42" s="27">
        <f t="shared" si="1"/>
        <v>79.439720866666661</v>
      </c>
      <c r="P42" s="27">
        <f t="shared" si="3"/>
        <v>74.486344745454531</v>
      </c>
    </row>
    <row r="43" spans="1:16" x14ac:dyDescent="0.25">
      <c r="A43" s="41" t="s">
        <v>37</v>
      </c>
      <c r="B43" s="42" t="s">
        <v>122</v>
      </c>
      <c r="C43" s="2">
        <v>71.630567499999998</v>
      </c>
      <c r="D43" s="2">
        <v>72.156448299999994</v>
      </c>
      <c r="E43" s="2">
        <v>48.770233900000001</v>
      </c>
      <c r="F43" s="2">
        <v>85.701192700000007</v>
      </c>
      <c r="G43" s="2">
        <v>94.803481500000004</v>
      </c>
      <c r="H43" s="27">
        <f t="shared" si="0"/>
        <v>74.612384779999999</v>
      </c>
      <c r="I43" s="2">
        <v>75.642916900000003</v>
      </c>
      <c r="J43" s="2">
        <v>100.96144099999999</v>
      </c>
      <c r="K43" s="2">
        <v>85.839862999999994</v>
      </c>
      <c r="L43" s="2">
        <v>111.80075100000001</v>
      </c>
      <c r="M43" s="2">
        <v>49.447615900000002</v>
      </c>
      <c r="N43" s="2">
        <v>79.762434400000004</v>
      </c>
      <c r="O43" s="27">
        <f t="shared" si="1"/>
        <v>83.909170366666672</v>
      </c>
      <c r="P43" s="27">
        <f t="shared" si="3"/>
        <v>79.68335873636363</v>
      </c>
    </row>
    <row r="44" spans="1:16" x14ac:dyDescent="0.25">
      <c r="A44" s="41" t="s">
        <v>123</v>
      </c>
      <c r="B44" s="42" t="s">
        <v>124</v>
      </c>
      <c r="C44" s="2">
        <v>65.666672199999994</v>
      </c>
      <c r="D44" s="2">
        <v>72.307200800000004</v>
      </c>
      <c r="E44" s="2">
        <v>45.534527599999997</v>
      </c>
      <c r="F44" s="2">
        <v>86.963478899999998</v>
      </c>
      <c r="G44" s="2">
        <v>91.758902599999999</v>
      </c>
      <c r="H44" s="27">
        <f t="shared" si="0"/>
        <v>72.446156419999994</v>
      </c>
      <c r="I44" s="2">
        <v>75.804972699999993</v>
      </c>
      <c r="J44" s="2">
        <v>119.457522</v>
      </c>
      <c r="K44" s="2">
        <v>88.146023</v>
      </c>
      <c r="L44" s="2">
        <v>88.656035000000003</v>
      </c>
      <c r="M44" s="2">
        <v>53.017125299999996</v>
      </c>
      <c r="N44" s="2">
        <v>78.474439000000004</v>
      </c>
      <c r="O44" s="27">
        <f t="shared" si="1"/>
        <v>83.92601950000001</v>
      </c>
      <c r="P44" s="27">
        <f t="shared" si="3"/>
        <v>78.707899918181809</v>
      </c>
    </row>
    <row r="45" spans="1:16" x14ac:dyDescent="0.25">
      <c r="A45" s="41" t="s">
        <v>123</v>
      </c>
      <c r="B45" s="42" t="s">
        <v>125</v>
      </c>
      <c r="C45" s="2">
        <v>71.079346400000006</v>
      </c>
      <c r="D45" s="2">
        <v>67.337529700000005</v>
      </c>
      <c r="E45" s="2">
        <v>55.647228699999999</v>
      </c>
      <c r="F45" s="2">
        <v>82.842520300000004</v>
      </c>
      <c r="G45" s="2">
        <v>80.016815199999996</v>
      </c>
      <c r="H45" s="27">
        <f t="shared" si="0"/>
        <v>71.384688060000002</v>
      </c>
      <c r="I45" s="2">
        <v>83.5</v>
      </c>
      <c r="J45" s="2">
        <v>104.310698</v>
      </c>
      <c r="K45" s="2">
        <v>96.054578000000006</v>
      </c>
      <c r="L45" s="2">
        <v>91.462823</v>
      </c>
      <c r="M45" s="2">
        <v>46.335122300000002</v>
      </c>
      <c r="N45" s="2">
        <v>71.076701200000002</v>
      </c>
      <c r="O45" s="27">
        <f t="shared" si="1"/>
        <v>82.123320416666672</v>
      </c>
      <c r="P45" s="27">
        <f t="shared" si="3"/>
        <v>77.242123890909085</v>
      </c>
    </row>
    <row r="46" spans="1:16" x14ac:dyDescent="0.25">
      <c r="A46" s="41" t="s">
        <v>123</v>
      </c>
      <c r="B46" s="42" t="s">
        <v>126</v>
      </c>
      <c r="C46" s="2">
        <v>64.574570699999995</v>
      </c>
      <c r="D46" s="2">
        <v>62.952975000000002</v>
      </c>
      <c r="E46" s="2">
        <v>44.4597616</v>
      </c>
      <c r="F46" s="2">
        <v>81.125444700000003</v>
      </c>
      <c r="G46" s="2">
        <v>72.990278900000007</v>
      </c>
      <c r="H46" s="27">
        <f t="shared" si="0"/>
        <v>65.220606180000004</v>
      </c>
      <c r="I46" s="2">
        <v>91.829990499999994</v>
      </c>
      <c r="J46" s="2">
        <v>105.551765</v>
      </c>
      <c r="K46" s="2">
        <v>83.857511000000002</v>
      </c>
      <c r="L46" s="2">
        <v>87.735056999999998</v>
      </c>
      <c r="M46" s="2">
        <v>46.757225599999998</v>
      </c>
      <c r="N46" s="2">
        <v>80.497782900000004</v>
      </c>
      <c r="O46" s="27">
        <f t="shared" si="1"/>
        <v>82.704888666666662</v>
      </c>
      <c r="P46" s="27">
        <f t="shared" si="3"/>
        <v>74.757487536363655</v>
      </c>
    </row>
    <row r="47" spans="1:16" x14ac:dyDescent="0.25">
      <c r="A47" s="41" t="s">
        <v>123</v>
      </c>
      <c r="B47" s="42" t="s">
        <v>127</v>
      </c>
      <c r="C47" s="2">
        <v>72.323442</v>
      </c>
      <c r="D47" s="2">
        <v>78.859139600000006</v>
      </c>
      <c r="E47" s="2">
        <v>53.631965899999997</v>
      </c>
      <c r="F47" s="2">
        <v>84.893120600000003</v>
      </c>
      <c r="G47" s="2">
        <v>91.792023299999997</v>
      </c>
      <c r="H47" s="27">
        <f t="shared" si="0"/>
        <v>76.299938279999992</v>
      </c>
      <c r="I47" s="2">
        <v>57.350487000000001</v>
      </c>
      <c r="J47" s="2">
        <v>119.47434</v>
      </c>
      <c r="K47" s="2">
        <v>85.134607000000003</v>
      </c>
      <c r="L47" s="2">
        <v>91.195829000000003</v>
      </c>
      <c r="M47" s="2">
        <v>49.875688699999998</v>
      </c>
      <c r="N47" s="2">
        <v>78.047065200000006</v>
      </c>
      <c r="O47" s="27">
        <f t="shared" si="1"/>
        <v>80.179669483333342</v>
      </c>
      <c r="P47" s="27">
        <f t="shared" si="3"/>
        <v>78.4161553</v>
      </c>
    </row>
    <row r="48" spans="1:16" x14ac:dyDescent="0.25">
      <c r="A48" s="41" t="s">
        <v>123</v>
      </c>
      <c r="B48" s="42" t="s">
        <v>128</v>
      </c>
      <c r="C48" s="2">
        <v>70.401440399999998</v>
      </c>
      <c r="D48" s="2">
        <v>69.852395700000002</v>
      </c>
      <c r="E48" s="2">
        <v>44.566222500000002</v>
      </c>
      <c r="F48" s="2">
        <v>84.904841200000007</v>
      </c>
      <c r="G48" s="2">
        <v>82.707202199999998</v>
      </c>
      <c r="H48" s="27">
        <f t="shared" si="0"/>
        <v>70.4864204</v>
      </c>
      <c r="I48" s="2">
        <v>76.929938800000002</v>
      </c>
      <c r="J48" s="2">
        <v>116.886326</v>
      </c>
      <c r="K48" s="2">
        <v>87.343301999999994</v>
      </c>
      <c r="L48" s="2">
        <v>97.653323</v>
      </c>
      <c r="M48" s="2">
        <v>52.729935400000002</v>
      </c>
      <c r="N48" s="2">
        <v>83.695202300000005</v>
      </c>
      <c r="O48" s="27">
        <f t="shared" si="1"/>
        <v>85.873004583333341</v>
      </c>
      <c r="P48" s="27">
        <f t="shared" si="3"/>
        <v>78.879102681818182</v>
      </c>
    </row>
    <row r="49" spans="1:23" x14ac:dyDescent="0.25">
      <c r="A49" s="41" t="s">
        <v>123</v>
      </c>
      <c r="B49" s="42" t="s">
        <v>129</v>
      </c>
      <c r="C49" s="2">
        <v>62.233822199999999</v>
      </c>
      <c r="D49" s="2">
        <v>72.032931300000001</v>
      </c>
      <c r="E49" s="2">
        <v>48.056211900000001</v>
      </c>
      <c r="F49" s="2">
        <v>85.9428056</v>
      </c>
      <c r="G49" s="2">
        <v>76.259421200000006</v>
      </c>
      <c r="H49" s="27">
        <f t="shared" si="0"/>
        <v>68.905038439999998</v>
      </c>
      <c r="I49" s="2">
        <v>61.371064699999998</v>
      </c>
      <c r="J49" s="2">
        <v>113.452287</v>
      </c>
      <c r="K49" s="2">
        <v>86.762568999999999</v>
      </c>
      <c r="L49" s="2">
        <v>107.238572</v>
      </c>
      <c r="M49" s="2">
        <v>47.564111799999999</v>
      </c>
      <c r="N49" s="2">
        <v>73.451950400000001</v>
      </c>
      <c r="O49" s="27">
        <f t="shared" si="1"/>
        <v>81.640092483333319</v>
      </c>
      <c r="P49" s="27">
        <f t="shared" si="3"/>
        <v>75.851431554545442</v>
      </c>
    </row>
    <row r="50" spans="1:23" x14ac:dyDescent="0.25">
      <c r="A50" s="41" t="s">
        <v>19</v>
      </c>
      <c r="B50" s="42" t="s">
        <v>130</v>
      </c>
      <c r="C50" s="2">
        <v>41.821605499999997</v>
      </c>
      <c r="D50" s="2">
        <v>64.383293300000005</v>
      </c>
      <c r="E50" s="2">
        <v>50.789431100000002</v>
      </c>
      <c r="F50" s="2">
        <v>82.264075800000001</v>
      </c>
      <c r="G50" s="2">
        <v>74.363617199999993</v>
      </c>
      <c r="H50" s="27">
        <f t="shared" si="0"/>
        <v>62.724404579999998</v>
      </c>
      <c r="I50" s="2">
        <v>47.025903399999997</v>
      </c>
      <c r="J50" s="2">
        <v>99.431719999999999</v>
      </c>
      <c r="K50" s="2">
        <v>74.906547000000003</v>
      </c>
      <c r="L50" s="2">
        <v>99.324161000000004</v>
      </c>
      <c r="M50" s="2">
        <v>43.454293200000002</v>
      </c>
      <c r="N50" s="2">
        <v>71.347033199999998</v>
      </c>
      <c r="O50" s="27">
        <f t="shared" si="1"/>
        <v>72.581609633333329</v>
      </c>
      <c r="P50" s="27">
        <f t="shared" si="3"/>
        <v>68.101061881818183</v>
      </c>
    </row>
    <row r="51" spans="1:23" x14ac:dyDescent="0.25">
      <c r="A51" s="41" t="s">
        <v>19</v>
      </c>
      <c r="B51" s="42" t="s">
        <v>131</v>
      </c>
      <c r="C51" s="2">
        <v>62.044613699999999</v>
      </c>
      <c r="D51" s="2">
        <v>67.765317699999997</v>
      </c>
      <c r="E51" s="2">
        <v>57.9031266</v>
      </c>
      <c r="F51" s="2">
        <v>80.383506600000004</v>
      </c>
      <c r="G51" s="2">
        <v>81.8508973</v>
      </c>
      <c r="H51" s="27">
        <f t="shared" si="0"/>
        <v>69.989492379999987</v>
      </c>
      <c r="I51" s="2">
        <v>68.341293399999998</v>
      </c>
      <c r="J51" s="2">
        <v>108.261798</v>
      </c>
      <c r="K51" s="2">
        <v>85.842740000000006</v>
      </c>
      <c r="L51" s="2">
        <v>93.884604999999993</v>
      </c>
      <c r="M51" s="2">
        <v>52.266748999999997</v>
      </c>
      <c r="N51" s="2">
        <v>71.682399200000006</v>
      </c>
      <c r="O51" s="27">
        <f t="shared" si="1"/>
        <v>80.046597433333332</v>
      </c>
      <c r="P51" s="27">
        <f t="shared" si="3"/>
        <v>75.475186045454535</v>
      </c>
    </row>
    <row r="52" spans="1:23" x14ac:dyDescent="0.25">
      <c r="A52" s="11"/>
      <c r="B52" s="12"/>
      <c r="C52" s="22"/>
      <c r="D52" s="22"/>
      <c r="E52" s="22"/>
      <c r="F52" s="22"/>
      <c r="G52" s="22"/>
      <c r="H52" s="23"/>
      <c r="I52" s="40"/>
      <c r="J52" s="22"/>
      <c r="K52" s="22"/>
      <c r="L52" s="22"/>
      <c r="M52" s="22"/>
      <c r="N52" s="22"/>
      <c r="O52" s="23"/>
      <c r="P52" s="23"/>
    </row>
    <row r="53" spans="1:23" x14ac:dyDescent="0.25">
      <c r="A53" s="41" t="s">
        <v>60</v>
      </c>
      <c r="C53" s="2">
        <f t="shared" ref="C53:N53" si="4">AVERAGE(C7:C52)</f>
        <v>62.722123279999998</v>
      </c>
      <c r="D53" s="2">
        <f t="shared" si="4"/>
        <v>68.259337835555556</v>
      </c>
      <c r="E53" s="2">
        <f t="shared" si="4"/>
        <v>49.492405295555557</v>
      </c>
      <c r="F53" s="2">
        <f t="shared" si="4"/>
        <v>82.096261693333346</v>
      </c>
      <c r="G53" s="2">
        <f t="shared" si="4"/>
        <v>79.0702232311111</v>
      </c>
      <c r="H53" s="27">
        <f t="shared" si="4"/>
        <v>68.328070267111102</v>
      </c>
      <c r="I53" s="2">
        <f t="shared" si="4"/>
        <v>72.012291835555544</v>
      </c>
      <c r="J53" s="2">
        <f t="shared" si="4"/>
        <v>111.6471702222222</v>
      </c>
      <c r="K53" s="2">
        <f t="shared" si="4"/>
        <v>88.151509822222209</v>
      </c>
      <c r="L53" s="2">
        <f t="shared" si="4"/>
        <v>91.598761772727272</v>
      </c>
      <c r="M53" s="2">
        <f t="shared" si="4"/>
        <v>48.025816111363632</v>
      </c>
      <c r="N53" s="2">
        <f t="shared" si="4"/>
        <v>76.089989306666652</v>
      </c>
      <c r="O53" s="27">
        <f>AVERAGE(O8:O52)</f>
        <v>81.464922613068197</v>
      </c>
      <c r="P53" s="27">
        <f>AVERAGE(P8:P52)</f>
        <v>75.44559853574377</v>
      </c>
    </row>
    <row r="54" spans="1:23" x14ac:dyDescent="0.25">
      <c r="A54" s="41" t="s">
        <v>61</v>
      </c>
      <c r="C54" s="2">
        <v>9.36</v>
      </c>
      <c r="D54" s="2">
        <v>5.26</v>
      </c>
      <c r="E54" s="2">
        <v>17.899999999999999</v>
      </c>
      <c r="F54" s="2">
        <v>6.3</v>
      </c>
      <c r="G54" s="2">
        <v>8.3000000000000007</v>
      </c>
      <c r="H54" s="27"/>
      <c r="I54" s="2">
        <v>13</v>
      </c>
      <c r="J54" s="2">
        <v>9.3000000000000007</v>
      </c>
      <c r="K54" s="2">
        <v>8.9</v>
      </c>
      <c r="L54" s="2">
        <v>10</v>
      </c>
      <c r="M54" s="2">
        <v>7.9</v>
      </c>
      <c r="N54" s="2">
        <v>6.5</v>
      </c>
      <c r="O54" s="43"/>
      <c r="P54" s="43"/>
    </row>
    <row r="55" spans="1:23" ht="15.75" x14ac:dyDescent="0.25">
      <c r="A55" s="41" t="s">
        <v>81</v>
      </c>
      <c r="C55" s="2">
        <v>77</v>
      </c>
      <c r="D55" s="2">
        <v>65</v>
      </c>
      <c r="E55" s="2">
        <v>44</v>
      </c>
      <c r="F55" s="2">
        <v>63</v>
      </c>
      <c r="G55" s="2">
        <v>62</v>
      </c>
      <c r="H55" s="27"/>
      <c r="I55" s="2">
        <v>62</v>
      </c>
      <c r="J55" s="2">
        <v>46</v>
      </c>
      <c r="K55" s="2">
        <v>53</v>
      </c>
      <c r="L55" s="2">
        <v>60</v>
      </c>
      <c r="M55" s="2">
        <v>68</v>
      </c>
      <c r="N55" s="2">
        <v>81</v>
      </c>
      <c r="O55" s="43"/>
      <c r="P55" s="43"/>
    </row>
    <row r="56" spans="1:23" x14ac:dyDescent="0.25">
      <c r="A56" s="41" t="s">
        <v>62</v>
      </c>
      <c r="C56" s="2">
        <v>9.52</v>
      </c>
      <c r="D56" s="2">
        <v>5.8</v>
      </c>
      <c r="E56" s="2">
        <v>14.3</v>
      </c>
      <c r="F56" s="2">
        <v>8.52</v>
      </c>
      <c r="G56" s="2">
        <v>10.65</v>
      </c>
      <c r="H56" s="27"/>
      <c r="I56" s="2">
        <v>15.7</v>
      </c>
      <c r="J56" s="2">
        <v>16.989999999999998</v>
      </c>
      <c r="K56" s="2">
        <v>12.87</v>
      </c>
      <c r="L56" s="2">
        <v>15.7</v>
      </c>
      <c r="M56" s="2">
        <v>6.18</v>
      </c>
      <c r="N56" s="2">
        <v>8.08</v>
      </c>
      <c r="O56" s="43"/>
      <c r="P56" s="43"/>
    </row>
    <row r="57" spans="1:23" x14ac:dyDescent="0.25">
      <c r="A57" s="44" t="s">
        <v>63</v>
      </c>
      <c r="B57" s="31"/>
      <c r="C57" s="32">
        <v>88</v>
      </c>
      <c r="D57" s="32">
        <v>88</v>
      </c>
      <c r="E57" s="32">
        <v>88</v>
      </c>
      <c r="F57" s="32">
        <v>88</v>
      </c>
      <c r="G57" s="32">
        <v>88</v>
      </c>
      <c r="H57" s="20"/>
      <c r="I57" s="32">
        <v>88</v>
      </c>
      <c r="J57" s="32">
        <v>88</v>
      </c>
      <c r="K57" s="32">
        <v>88</v>
      </c>
      <c r="L57" s="32">
        <v>86</v>
      </c>
      <c r="M57" s="32">
        <v>86</v>
      </c>
      <c r="N57" s="32">
        <v>88</v>
      </c>
      <c r="O57" s="45"/>
      <c r="P57" s="45"/>
    </row>
    <row r="58" spans="1:23" x14ac:dyDescent="0.25">
      <c r="Q58" s="35"/>
      <c r="S58" s="35"/>
      <c r="T58" s="35"/>
      <c r="U58" s="35"/>
      <c r="V58" s="35"/>
      <c r="W58" s="35"/>
    </row>
  </sheetData>
  <mergeCells count="2">
    <mergeCell ref="A1:P1"/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Stacy Burwick</cp:lastModifiedBy>
  <dcterms:created xsi:type="dcterms:W3CDTF">2021-10-28T15:50:12Z</dcterms:created>
  <dcterms:modified xsi:type="dcterms:W3CDTF">2022-01-18T19:20:42Z</dcterms:modified>
</cp:coreProperties>
</file>