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0" yWindow="0" windowWidth="28800" windowHeight="13425" activeTab="2"/>
  </bookViews>
  <sheets>
    <sheet name="Early Planted Test (EPT)" sheetId="7" r:id="rId1"/>
    <sheet name="Subset_EPT MG4 Xtend" sheetId="8" r:id="rId2"/>
    <sheet name="Late MG 4 " sheetId="10" r:id="rId3"/>
    <sheet name="Subset_Late 4 (Xtend)" sheetId="2" r:id="rId4"/>
    <sheet name="Location Information" sheetId="1" r:id="rId5"/>
    <sheet name="Subset_EPT MG4 Non-Xtend" sheetId="13" r:id="rId6"/>
    <sheet name="Early MG 4" sheetId="4" r:id="rId7"/>
    <sheet name="Subset_Early 4 (Non-Xtend)" sheetId="12" r:id="rId8"/>
    <sheet name="Subset_Early 4 (Xtend)" sheetId="9" r:id="rId9"/>
    <sheet name="Subset_Late 4 (Non-Xtend)" sheetId="11" r:id="rId10"/>
  </sheets>
  <definedNames>
    <definedName name="_xlnm._FilterDatabase" localSheetId="6" hidden="1">'Early MG 4'!$B$4:$Q$43</definedName>
    <definedName name="_xlnm._FilterDatabase" localSheetId="0" hidden="1">'Early Planted Test (EPT)'!$B$4:$H$95</definedName>
    <definedName name="_xlnm._FilterDatabase" localSheetId="2" hidden="1">'Late MG 4 '!$B$4:$Q$93</definedName>
    <definedName name="_xlnm._FilterDatabase" localSheetId="8" hidden="1">'Subset_Early 4 (Xtend)'!$B$3:$L$25</definedName>
    <definedName name="_xlnm._FilterDatabase" localSheetId="1" hidden="1">'Subset_EPT MG4 Xtend'!$B$4:$G$58</definedName>
    <definedName name="_xlnm._FilterDatabase" localSheetId="3" hidden="1">'Subset_Late 4 (Xtend)'!$B$3:$L$63</definedName>
    <definedName name="_xlnm.Print_Area" localSheetId="8">'Subset_Early 4 (Xtend)'!$A$1:$K$41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9" i="8" l="1"/>
  <c r="H45" i="8"/>
  <c r="H41" i="8"/>
  <c r="H22" i="8"/>
  <c r="H52" i="8"/>
  <c r="H18" i="8"/>
  <c r="H39" i="8"/>
  <c r="H33" i="8"/>
  <c r="H28" i="8"/>
  <c r="H11" i="8"/>
  <c r="H27" i="8"/>
  <c r="H51" i="8"/>
  <c r="H43" i="8"/>
  <c r="H48" i="8"/>
  <c r="H44" i="8"/>
  <c r="H46" i="8"/>
  <c r="H56" i="8"/>
  <c r="H20" i="8"/>
  <c r="H31" i="8"/>
  <c r="H25" i="8"/>
  <c r="H50" i="8"/>
  <c r="H54" i="8"/>
  <c r="H34" i="8"/>
  <c r="H15" i="8"/>
  <c r="H14" i="8"/>
  <c r="H55" i="8"/>
  <c r="H7" i="8"/>
  <c r="H8" i="8"/>
  <c r="H26" i="8"/>
  <c r="H16" i="8"/>
  <c r="H10" i="8"/>
  <c r="H30" i="8"/>
  <c r="H6" i="8"/>
  <c r="H47" i="8"/>
  <c r="H37" i="8"/>
  <c r="H40" i="8"/>
  <c r="H57" i="8"/>
  <c r="H53" i="8"/>
  <c r="H58" i="8"/>
  <c r="H13" i="8"/>
  <c r="H17" i="8"/>
  <c r="H5" i="8"/>
  <c r="H24" i="8"/>
  <c r="H12" i="8"/>
  <c r="H32" i="8"/>
  <c r="H23" i="8"/>
  <c r="H29" i="8"/>
  <c r="H35" i="8"/>
  <c r="H21" i="8"/>
  <c r="H9" i="8"/>
  <c r="H19" i="8"/>
  <c r="H36" i="8"/>
  <c r="H38" i="8"/>
  <c r="H59" i="8"/>
  <c r="H60" i="8"/>
  <c r="H61" i="8"/>
  <c r="H42" i="8"/>
  <c r="R74" i="10"/>
  <c r="R19" i="10"/>
  <c r="R50" i="10"/>
  <c r="R37" i="10"/>
  <c r="R21" i="10"/>
  <c r="R25" i="10"/>
  <c r="R49" i="10"/>
  <c r="R33" i="10"/>
  <c r="R11" i="10"/>
  <c r="R64" i="10"/>
  <c r="R63" i="10"/>
  <c r="R46" i="10"/>
  <c r="R44" i="10"/>
  <c r="R77" i="10"/>
  <c r="R32" i="10"/>
  <c r="R66" i="10"/>
  <c r="R35" i="10"/>
  <c r="R86" i="10"/>
  <c r="R38" i="10"/>
  <c r="R18" i="10"/>
  <c r="R58" i="10"/>
  <c r="R71" i="10"/>
  <c r="R42" i="10"/>
  <c r="R48" i="10"/>
  <c r="R16" i="10"/>
  <c r="R45" i="10"/>
  <c r="R85" i="10"/>
  <c r="R70" i="10"/>
  <c r="R82" i="10"/>
  <c r="R56" i="10"/>
  <c r="R84" i="10"/>
  <c r="R61" i="10"/>
  <c r="R78" i="10"/>
  <c r="R22" i="10"/>
  <c r="R17" i="10"/>
  <c r="R52" i="10"/>
  <c r="R41" i="10"/>
  <c r="R23" i="10"/>
  <c r="R51" i="10"/>
  <c r="R29" i="10"/>
  <c r="R6" i="10"/>
  <c r="R20" i="10"/>
  <c r="R14" i="10"/>
  <c r="R31" i="10"/>
  <c r="R55" i="10"/>
  <c r="R60" i="10"/>
  <c r="R65" i="10"/>
  <c r="R34" i="10"/>
  <c r="R72" i="10"/>
  <c r="R7" i="10"/>
  <c r="R54" i="10"/>
  <c r="R10" i="10"/>
  <c r="R59" i="10"/>
  <c r="R68" i="10"/>
  <c r="R9" i="10"/>
  <c r="R76" i="10"/>
  <c r="R26" i="10"/>
  <c r="R5" i="10"/>
  <c r="R13" i="10"/>
  <c r="R24" i="10"/>
  <c r="R73" i="10"/>
  <c r="R47" i="10"/>
  <c r="R15" i="10"/>
  <c r="R12" i="10"/>
  <c r="R40" i="10"/>
  <c r="R62" i="10"/>
  <c r="R30" i="10"/>
  <c r="R75" i="10"/>
  <c r="R88" i="10"/>
  <c r="R87" i="10"/>
  <c r="R80" i="10"/>
  <c r="R53" i="10"/>
  <c r="R67" i="10"/>
  <c r="R81" i="10"/>
  <c r="R79" i="10"/>
  <c r="R39" i="10"/>
  <c r="R83" i="10"/>
  <c r="R36" i="10"/>
  <c r="R43" i="10"/>
  <c r="R8" i="10"/>
  <c r="R57" i="10"/>
  <c r="R89" i="10"/>
  <c r="R90" i="10"/>
  <c r="R91" i="10"/>
  <c r="R28" i="10"/>
  <c r="R69" i="10"/>
  <c r="R27" i="10"/>
  <c r="M53" i="2"/>
  <c r="M20" i="2"/>
  <c r="M60" i="2"/>
  <c r="M16" i="2"/>
  <c r="M45" i="2"/>
  <c r="M24" i="2"/>
  <c r="M22" i="2"/>
  <c r="M33" i="2"/>
  <c r="M26" i="2"/>
  <c r="M12" i="2"/>
  <c r="M56" i="2"/>
  <c r="M44" i="2"/>
  <c r="M38" i="2"/>
  <c r="M57" i="2"/>
  <c r="M31" i="2"/>
  <c r="M35" i="2"/>
  <c r="M37" i="2"/>
  <c r="M21" i="2"/>
  <c r="M42" i="2"/>
  <c r="M17" i="2"/>
  <c r="M59" i="2"/>
  <c r="M51" i="2"/>
  <c r="M55" i="2"/>
  <c r="M28" i="2"/>
  <c r="M13" i="2"/>
  <c r="M50" i="2"/>
  <c r="M41" i="2"/>
  <c r="M27" i="2"/>
  <c r="M47" i="2"/>
  <c r="M25" i="2"/>
  <c r="M6" i="2"/>
  <c r="M18" i="2"/>
  <c r="M7" i="2"/>
  <c r="M29" i="2"/>
  <c r="M49" i="2"/>
  <c r="M52" i="2"/>
  <c r="M36" i="2"/>
  <c r="M58" i="2"/>
  <c r="M11" i="2"/>
  <c r="M46" i="2"/>
  <c r="M8" i="2"/>
  <c r="M54" i="2"/>
  <c r="M5" i="2"/>
  <c r="M23" i="2"/>
  <c r="M9" i="2"/>
  <c r="M10" i="2"/>
  <c r="M30" i="2"/>
  <c r="M43" i="2"/>
  <c r="M14" i="2"/>
  <c r="M15" i="2"/>
  <c r="M40" i="2"/>
  <c r="M19" i="2"/>
  <c r="M34" i="2"/>
  <c r="M39" i="2"/>
  <c r="M4" i="2"/>
  <c r="M48" i="2"/>
  <c r="M61" i="2"/>
  <c r="M62" i="2"/>
  <c r="M63" i="2"/>
  <c r="M32" i="2"/>
  <c r="F5" i="11" l="1"/>
  <c r="F6" i="11"/>
  <c r="F7" i="11"/>
  <c r="F8" i="11"/>
  <c r="F9" i="11"/>
  <c r="F10" i="11"/>
  <c r="F11" i="11"/>
  <c r="F12" i="11"/>
  <c r="F13" i="11"/>
  <c r="F14" i="11"/>
  <c r="F15" i="11"/>
  <c r="F16" i="11"/>
  <c r="F17" i="11"/>
  <c r="F18" i="11"/>
  <c r="F19" i="11"/>
  <c r="F20" i="11"/>
  <c r="F21" i="11"/>
  <c r="F22" i="11"/>
  <c r="F23" i="11"/>
  <c r="F24" i="11"/>
  <c r="F25" i="11"/>
  <c r="F26" i="11"/>
  <c r="F27" i="11"/>
  <c r="F28" i="11"/>
  <c r="F29" i="11"/>
  <c r="F30" i="11"/>
  <c r="F4" i="11"/>
</calcChain>
</file>

<file path=xl/comments1.xml><?xml version="1.0" encoding="utf-8"?>
<comments xmlns="http://schemas.openxmlformats.org/spreadsheetml/2006/main">
  <authors>
    <author>Robyn Brittlee Mulloy</author>
  </authors>
  <commentList>
    <comment ref="C4" authorId="0">
      <text>
        <r>
          <rPr>
            <b/>
            <sz val="10"/>
            <color indexed="81"/>
            <rFont val="Times New Roman"/>
            <family val="1"/>
          </rPr>
          <t xml:space="preserve">We have made the tables filterable this year. We have also included the LSDs for comparing across technologies (in locations where this is applicable), and LSD to compare within the Xtend technologies, and within the non-Xtend technologies.
</t>
        </r>
        <r>
          <rPr>
            <sz val="10"/>
            <color indexed="81"/>
            <rFont val="Times New Roman"/>
            <family val="1"/>
          </rPr>
          <t xml:space="preserve">The </t>
        </r>
        <r>
          <rPr>
            <b/>
            <sz val="10"/>
            <color indexed="81"/>
            <rFont val="Times New Roman"/>
            <family val="1"/>
          </rPr>
          <t>LSD</t>
        </r>
        <r>
          <rPr>
            <sz val="10"/>
            <color indexed="81"/>
            <rFont val="Times New Roman"/>
            <family val="1"/>
          </rPr>
          <t xml:space="preserve"> should be used for those locations other than Keiser when interested in comparing across Xtend and Non-Xtend technogogies. For Keiser this is not possible because the experiments were set up independently for those with Xtend vs. Non-Xtend technologies.
The </t>
        </r>
        <r>
          <rPr>
            <b/>
            <sz val="10"/>
            <color indexed="81"/>
            <rFont val="Times New Roman"/>
            <family val="1"/>
          </rPr>
          <t xml:space="preserve">LSD (Non-Xtend) </t>
        </r>
        <r>
          <rPr>
            <sz val="10"/>
            <color indexed="81"/>
            <rFont val="Times New Roman"/>
            <family val="1"/>
          </rPr>
          <t xml:space="preserve">should only be used when looking at the Conv., RR1, Enlist E3 entires together (when their boxes are all clicked in the indicated filter drop down).
The </t>
        </r>
        <r>
          <rPr>
            <b/>
            <sz val="10"/>
            <color indexed="81"/>
            <rFont val="Times New Roman"/>
            <family val="1"/>
          </rPr>
          <t xml:space="preserve">LSD (Xtend) </t>
        </r>
        <r>
          <rPr>
            <sz val="10"/>
            <color indexed="81"/>
            <rFont val="Times New Roman"/>
            <family val="1"/>
          </rPr>
          <t>should only be used when looking at the Xtend technologies (Xtend, XtendFlex) together (when their boxes are both clicked in the indicated filter drop down).</t>
        </r>
      </text>
    </comment>
  </commentList>
</comments>
</file>

<file path=xl/comments2.xml><?xml version="1.0" encoding="utf-8"?>
<comments xmlns="http://schemas.openxmlformats.org/spreadsheetml/2006/main">
  <authors>
    <author>Robyn Brittlee Mulloy</author>
  </authors>
  <commentList>
    <comment ref="C4" authorId="0">
      <text>
        <r>
          <rPr>
            <b/>
            <sz val="9"/>
            <color indexed="81"/>
            <rFont val="Tahoma"/>
            <family val="2"/>
          </rPr>
          <t xml:space="preserve">We have made the tables filterable this year. We have also included the LSDs for comparing across technologies (in locations where this is applicable), and LSD to compare within the Xtend technologies, and within the non-Xtend technologies.
</t>
        </r>
        <r>
          <rPr>
            <sz val="9"/>
            <color indexed="81"/>
            <rFont val="Tahoma"/>
            <family val="2"/>
          </rPr>
          <t xml:space="preserve">The </t>
        </r>
        <r>
          <rPr>
            <b/>
            <sz val="9"/>
            <color indexed="81"/>
            <rFont val="Tahoma"/>
            <family val="2"/>
          </rPr>
          <t xml:space="preserve">LSD </t>
        </r>
        <r>
          <rPr>
            <sz val="9"/>
            <color indexed="81"/>
            <rFont val="Tahoma"/>
            <family val="2"/>
          </rPr>
          <t xml:space="preserve">should be used for those locations other than Keiser when interested in comparing across Xtend and Non-Xtend technogogies. For Keiser this is not possible because the experiments were set up independently for those with Xtend vs. Non-Xtend technologies.
The </t>
        </r>
        <r>
          <rPr>
            <b/>
            <sz val="9"/>
            <color indexed="81"/>
            <rFont val="Tahoma"/>
            <family val="2"/>
          </rPr>
          <t xml:space="preserve">LSD (Non-Xtend) </t>
        </r>
        <r>
          <rPr>
            <sz val="9"/>
            <color indexed="81"/>
            <rFont val="Tahoma"/>
            <family val="2"/>
          </rPr>
          <t xml:space="preserve">should only be used when looking at the Conv., RR1, Enlist E3 entires together (when their boxes are all clicked in the indicated filter drop down).
The </t>
        </r>
        <r>
          <rPr>
            <b/>
            <sz val="9"/>
            <color indexed="81"/>
            <rFont val="Tahoma"/>
            <family val="2"/>
          </rPr>
          <t xml:space="preserve">LSD (Xtend) </t>
        </r>
        <r>
          <rPr>
            <sz val="9"/>
            <color indexed="81"/>
            <rFont val="Tahoma"/>
            <family val="2"/>
          </rPr>
          <t>should only be used when looking at the Xtend technologies (Xtend, XtendFlex) together (when their boxes are both clicked in the indicated filter drop down).</t>
        </r>
      </text>
    </comment>
  </commentList>
</comments>
</file>

<file path=xl/comments3.xml><?xml version="1.0" encoding="utf-8"?>
<comments xmlns="http://schemas.openxmlformats.org/spreadsheetml/2006/main">
  <authors>
    <author>Robyn Brittlee Mulloy</author>
  </authors>
  <commentList>
    <comment ref="C4" authorId="0">
      <text>
        <r>
          <rPr>
            <b/>
            <sz val="9"/>
            <color indexed="81"/>
            <rFont val="Tahoma"/>
            <family val="2"/>
          </rPr>
          <t xml:space="preserve">We have made the tables filterable this year. We have also included the LSDs for comparing across technologies (in locations where this is applicable), and LSD to compare within the Xtend technologies, and within the non-Xtend technologies.
</t>
        </r>
        <r>
          <rPr>
            <sz val="9"/>
            <color indexed="81"/>
            <rFont val="Tahoma"/>
            <family val="2"/>
          </rPr>
          <t xml:space="preserve">The </t>
        </r>
        <r>
          <rPr>
            <b/>
            <sz val="9"/>
            <color indexed="81"/>
            <rFont val="Tahoma"/>
            <family val="2"/>
          </rPr>
          <t>LSD</t>
        </r>
        <r>
          <rPr>
            <sz val="9"/>
            <color indexed="81"/>
            <rFont val="Tahoma"/>
            <family val="2"/>
          </rPr>
          <t xml:space="preserve"> should be used for those locations other than Keiser when interested in comparing across Xtend and Non-Xtend technogogies. For Keiser this is not possible because the experiments were set up independently for those with Xtend vs. Non-Xtend technologies.
The </t>
        </r>
        <r>
          <rPr>
            <b/>
            <sz val="9"/>
            <color indexed="81"/>
            <rFont val="Tahoma"/>
            <family val="2"/>
          </rPr>
          <t>LSD (Non-Xtend)</t>
        </r>
        <r>
          <rPr>
            <sz val="9"/>
            <color indexed="81"/>
            <rFont val="Tahoma"/>
            <family val="2"/>
          </rPr>
          <t xml:space="preserve"> should only be used when looking at the Conv., RR1, Enlist E3 entires together (when their boxes are all clicked in the indicated filter drop down).
The </t>
        </r>
        <r>
          <rPr>
            <b/>
            <sz val="9"/>
            <color indexed="81"/>
            <rFont val="Tahoma"/>
            <family val="2"/>
          </rPr>
          <t>LSD (Xtend)</t>
        </r>
        <r>
          <rPr>
            <sz val="9"/>
            <color indexed="81"/>
            <rFont val="Tahoma"/>
            <family val="2"/>
          </rPr>
          <t xml:space="preserve"> should only be used when looking at the Xtend technologies (Xtend, XtendFlex) together (when their boxes are both clicked in the indicated filter drop down).</t>
        </r>
      </text>
    </comment>
  </commentList>
</comments>
</file>

<file path=xl/sharedStrings.xml><?xml version="1.0" encoding="utf-8"?>
<sst xmlns="http://schemas.openxmlformats.org/spreadsheetml/2006/main" count="1261" uniqueCount="237">
  <si>
    <t>Summary of Arkansas Soybean Performance Testing Locations, 2021.</t>
  </si>
  <si>
    <t>Location</t>
  </si>
  <si>
    <t>Irrigation</t>
  </si>
  <si>
    <t>Row Spacing</t>
  </si>
  <si>
    <t xml:space="preserve">Soil Texture </t>
  </si>
  <si>
    <t>Planting Date</t>
  </si>
  <si>
    <t>Harvest Dates</t>
  </si>
  <si>
    <t>Early 4</t>
  </si>
  <si>
    <t>Late 4</t>
  </si>
  <si>
    <t>MG 5</t>
  </si>
  <si>
    <t>Rohwer Research Station, Rohwer, Ark.</t>
  </si>
  <si>
    <t>Early Planted Trial</t>
  </si>
  <si>
    <t>Irrigated</t>
  </si>
  <si>
    <t>Twin-row 38"</t>
  </si>
  <si>
    <t>Herbert, Silt Loam</t>
  </si>
  <si>
    <t>•</t>
  </si>
  <si>
    <t>Rice Research and Extension Center, Stuttgart, Ark.</t>
  </si>
  <si>
    <t>Single 30"</t>
  </si>
  <si>
    <t xml:space="preserve">Dewitt, Silt Loam </t>
  </si>
  <si>
    <t>Northeast Research and Extension Center, Keiser, Ark.</t>
  </si>
  <si>
    <t>Earliest Planting Opportunity, NXTD</t>
  </si>
  <si>
    <t>Single 38''</t>
  </si>
  <si>
    <t>Sharkey, Silty Clay</t>
  </si>
  <si>
    <t>Earliest Planting Opportunity, XTD</t>
  </si>
  <si>
    <t>Single 38"</t>
  </si>
  <si>
    <t>Vegetable Research Station, Alma, Ark.</t>
  </si>
  <si>
    <t xml:space="preserve">Earliest Planting Opportunity </t>
  </si>
  <si>
    <t>Twin 36"</t>
  </si>
  <si>
    <t>Dardanelle, Silt Loam</t>
  </si>
  <si>
    <t>Lon Mann Cotton Research Station, Marianna, Ark.</t>
  </si>
  <si>
    <t>Loring, Silt Loam</t>
  </si>
  <si>
    <t>Pine Tree Research Station, Colt, Ark.</t>
  </si>
  <si>
    <t>Calhoun, Silt Loam</t>
  </si>
  <si>
    <t>Late Planted</t>
  </si>
  <si>
    <t>Newport Extension Center, Newport, Ark.</t>
  </si>
  <si>
    <t>Beulah Fine, Sandy Loam</t>
  </si>
  <si>
    <t>Dryland</t>
  </si>
  <si>
    <r>
      <t>Preliminary Yields of Early Planted Maturity Group IV Soybean Cultivars in Arkansas Performance Tests, 2021.</t>
    </r>
    <r>
      <rPr>
        <b/>
        <vertAlign val="superscript"/>
        <sz val="14"/>
        <color theme="1"/>
        <rFont val="Calibri"/>
        <family val="2"/>
        <scheme val="minor"/>
      </rPr>
      <t>a</t>
    </r>
  </si>
  <si>
    <t>Variety/Experimental Line</t>
  </si>
  <si>
    <t>Herbicide Technology</t>
  </si>
  <si>
    <t>Relative Maturity</t>
  </si>
  <si>
    <r>
      <t>Rohwer</t>
    </r>
    <r>
      <rPr>
        <b/>
        <vertAlign val="superscript"/>
        <sz val="12"/>
        <color theme="1"/>
        <rFont val="Calibri"/>
        <family val="2"/>
        <scheme val="minor"/>
      </rPr>
      <t>b,c</t>
    </r>
  </si>
  <si>
    <r>
      <t>Stuttgart</t>
    </r>
    <r>
      <rPr>
        <b/>
        <vertAlign val="superscript"/>
        <sz val="12"/>
        <color theme="1"/>
        <rFont val="Calibri"/>
        <family val="2"/>
        <scheme val="minor"/>
      </rPr>
      <t>b</t>
    </r>
  </si>
  <si>
    <t>Mean</t>
  </si>
  <si>
    <t>Progeny P4775E3S</t>
  </si>
  <si>
    <t xml:space="preserve">Enlist </t>
  </si>
  <si>
    <t>Pioneer P47A64X</t>
  </si>
  <si>
    <t>Xtend</t>
  </si>
  <si>
    <t>S16-7922C</t>
  </si>
  <si>
    <t>Conv.</t>
  </si>
  <si>
    <t>Local LS4806XS</t>
  </si>
  <si>
    <t>Dyna-Gro S48XT40</t>
  </si>
  <si>
    <t>Dyna-Gro S48XT90</t>
  </si>
  <si>
    <t>Delta Grow DG47E20/STS</t>
  </si>
  <si>
    <t>Delta Grow DG49E90</t>
  </si>
  <si>
    <t>Enlist E3</t>
  </si>
  <si>
    <t>USG 7461XFS</t>
  </si>
  <si>
    <t>Dyna-Gro S46ES91</t>
  </si>
  <si>
    <t>R18-14502</t>
  </si>
  <si>
    <t>Local LS4795XS</t>
  </si>
  <si>
    <t>Armor 48-D03</t>
  </si>
  <si>
    <t>R18-14272</t>
  </si>
  <si>
    <t>NK S46-E3S</t>
  </si>
  <si>
    <t>Enlist</t>
  </si>
  <si>
    <t>Local IS4684E3S</t>
  </si>
  <si>
    <t>Progeny P4501XFS</t>
  </si>
  <si>
    <t>XtendFlex</t>
  </si>
  <si>
    <t>R18-14753</t>
  </si>
  <si>
    <t>NK S47-Y9X</t>
  </si>
  <si>
    <t>Dyna-Gro S46XS60</t>
  </si>
  <si>
    <t>Dyna-Gro S46XF31S</t>
  </si>
  <si>
    <t>Local LS4606XFS</t>
  </si>
  <si>
    <t>NK S49-F5X</t>
  </si>
  <si>
    <t>S17-2243C</t>
  </si>
  <si>
    <t>Axis 4611ES</t>
  </si>
  <si>
    <t>Amp 4950X</t>
  </si>
  <si>
    <t>R13- 14635RR:0010</t>
  </si>
  <si>
    <t>RR1</t>
  </si>
  <si>
    <t>USG 7481XF</t>
  </si>
  <si>
    <t>Asgrow AG48XF2</t>
  </si>
  <si>
    <t>Progeny P4821RX</t>
  </si>
  <si>
    <t>Amp 4690XF</t>
  </si>
  <si>
    <t>Progeny P4604XFS</t>
  </si>
  <si>
    <t>Pioneer P48A60X</t>
  </si>
  <si>
    <t>Delta Grow DG46X65/STS</t>
  </si>
  <si>
    <t>R18-14147</t>
  </si>
  <si>
    <t>Local LS4506XS</t>
  </si>
  <si>
    <t>Armor 48-D25</t>
  </si>
  <si>
    <t>Armor 46-F13</t>
  </si>
  <si>
    <t>Progeny P4806XFS</t>
  </si>
  <si>
    <t>Local LS4805XFS</t>
  </si>
  <si>
    <t>Delta Grow DG48E59</t>
  </si>
  <si>
    <t>Axis 4641XFS</t>
  </si>
  <si>
    <t>R18-14142</t>
  </si>
  <si>
    <t>Progeny P4505RXS</t>
  </si>
  <si>
    <t>Delta Grow DG49E20</t>
  </si>
  <si>
    <t>Armor 46-D09</t>
  </si>
  <si>
    <t>Dyna-Gro S43XS70</t>
  </si>
  <si>
    <t>Progeny P4816RX</t>
  </si>
  <si>
    <t>R18C-13283</t>
  </si>
  <si>
    <t>R18-14287</t>
  </si>
  <si>
    <t>USG 7489XT</t>
  </si>
  <si>
    <t>NK 43-V8XF</t>
  </si>
  <si>
    <t>Dyna-Gro S45ES10</t>
  </si>
  <si>
    <t>USG 7491XFS</t>
  </si>
  <si>
    <t>Armor 44-D49</t>
  </si>
  <si>
    <t>R18-14229</t>
  </si>
  <si>
    <t>NK 44-J4XFS</t>
  </si>
  <si>
    <t>Amp 4448X</t>
  </si>
  <si>
    <t>AgriGold G4615XF</t>
  </si>
  <si>
    <t>Delta Grow DG48E49/STS</t>
  </si>
  <si>
    <t>NK 45-V9E3</t>
  </si>
  <si>
    <t>Asgrow AG42XF0</t>
  </si>
  <si>
    <t>Asgrow AG45XF0</t>
  </si>
  <si>
    <t>XF/SR</t>
  </si>
  <si>
    <t>AgriGold G4820RX</t>
  </si>
  <si>
    <t>UA46i20C</t>
  </si>
  <si>
    <t>Asgrow AG47XF0</t>
  </si>
  <si>
    <t>Delta Grow DG46E10</t>
  </si>
  <si>
    <t>NK 42-T5XF</t>
  </si>
  <si>
    <t>R15-2422</t>
  </si>
  <si>
    <t>Asgrow AG43XF2</t>
  </si>
  <si>
    <t>AgriGold G4813XF</t>
  </si>
  <si>
    <t>Delta Grow DG45E10</t>
  </si>
  <si>
    <t>Delta Grow DG48F20</t>
  </si>
  <si>
    <t>Armor 48-F22</t>
  </si>
  <si>
    <t>Progeny P4431E3</t>
  </si>
  <si>
    <t>R16-253</t>
  </si>
  <si>
    <t>Amp 4850XF</t>
  </si>
  <si>
    <t>NK S44-C7X</t>
  </si>
  <si>
    <t>Delta Grow DG48X45</t>
  </si>
  <si>
    <t>NK S48-2E3S</t>
  </si>
  <si>
    <t>Dyna-Gro S48XF61S</t>
  </si>
  <si>
    <t>Asgrow AG48XF0</t>
  </si>
  <si>
    <t>NK 45-P9XF</t>
  </si>
  <si>
    <t>NK S45-J3X</t>
  </si>
  <si>
    <t>Local IS4324E3</t>
  </si>
  <si>
    <t>R18C-1450</t>
  </si>
  <si>
    <t>Grand Mean</t>
  </si>
  <si>
    <t>LSD</t>
  </si>
  <si>
    <t>C.V.</t>
  </si>
  <si>
    <r>
      <rPr>
        <vertAlign val="superscript"/>
        <sz val="11"/>
        <color theme="1"/>
        <rFont val="Calibri"/>
        <family val="2"/>
        <scheme val="minor"/>
      </rPr>
      <t>a</t>
    </r>
    <r>
      <rPr>
        <sz val="11"/>
        <color theme="1"/>
        <rFont val="Calibri"/>
        <family val="2"/>
        <scheme val="minor"/>
      </rPr>
      <t>Rohwer = Rohwer Research Station, Rohwer, Ark.</t>
    </r>
  </si>
  <si>
    <t xml:space="preserve"> Stuttgart = Rice Research and Extension Center, Stuttgart, Ark.</t>
  </si>
  <si>
    <r>
      <rPr>
        <vertAlign val="superscript"/>
        <sz val="11"/>
        <color theme="1"/>
        <rFont val="Calibri"/>
        <family val="2"/>
        <scheme val="minor"/>
      </rPr>
      <t>b</t>
    </r>
    <r>
      <rPr>
        <sz val="11"/>
        <color theme="1"/>
        <rFont val="Calibri"/>
        <family val="2"/>
        <scheme val="minor"/>
      </rPr>
      <t>Non-Xtend soybean varieties showed symptoms consistent with injury attributed to off-target movement of dicamba.</t>
    </r>
  </si>
  <si>
    <r>
      <rPr>
        <vertAlign val="superscript"/>
        <sz val="11"/>
        <color theme="1"/>
        <rFont val="Calibri"/>
        <family val="2"/>
        <scheme val="minor"/>
      </rPr>
      <t>c</t>
    </r>
    <r>
      <rPr>
        <sz val="11"/>
        <color theme="1"/>
        <rFont val="Calibri"/>
        <family val="2"/>
        <scheme val="minor"/>
      </rPr>
      <t xml:space="preserve">The Rohwer location received 19.22 inches of rainfall over June 8th/9th. </t>
    </r>
  </si>
  <si>
    <r>
      <t>Preliminary Yields of Early Maturity Group IV Soybean Cultivars in Arkansas Performance Tests, 2021.</t>
    </r>
    <r>
      <rPr>
        <b/>
        <vertAlign val="superscript"/>
        <sz val="14"/>
        <color theme="1"/>
        <rFont val="Calibri"/>
        <family val="2"/>
        <scheme val="minor"/>
      </rPr>
      <t>a</t>
    </r>
  </si>
  <si>
    <t xml:space="preserve">Full Season </t>
  </si>
  <si>
    <r>
      <t>Keiser Non-Xtend</t>
    </r>
    <r>
      <rPr>
        <b/>
        <vertAlign val="superscript"/>
        <sz val="12"/>
        <color theme="1"/>
        <rFont val="Calibri"/>
        <family val="2"/>
        <scheme val="minor"/>
      </rPr>
      <t>b,c</t>
    </r>
  </si>
  <si>
    <r>
      <t>Keiser Xtend</t>
    </r>
    <r>
      <rPr>
        <b/>
        <vertAlign val="superscript"/>
        <sz val="12"/>
        <color theme="1"/>
        <rFont val="Calibri"/>
        <family val="2"/>
        <scheme val="minor"/>
      </rPr>
      <t>b,c</t>
    </r>
  </si>
  <si>
    <t>Kibler</t>
  </si>
  <si>
    <r>
      <t>Marianna</t>
    </r>
    <r>
      <rPr>
        <b/>
        <vertAlign val="superscript"/>
        <sz val="12"/>
        <color theme="1"/>
        <rFont val="Calibri"/>
        <family val="2"/>
        <scheme val="minor"/>
      </rPr>
      <t>c</t>
    </r>
  </si>
  <si>
    <r>
      <t>Pine Tree</t>
    </r>
    <r>
      <rPr>
        <b/>
        <vertAlign val="superscript"/>
        <sz val="12"/>
        <color theme="1"/>
        <rFont val="Calibri"/>
        <family val="2"/>
        <scheme val="minor"/>
      </rPr>
      <t>c</t>
    </r>
  </si>
  <si>
    <r>
      <t>Rohwer</t>
    </r>
    <r>
      <rPr>
        <b/>
        <vertAlign val="superscript"/>
        <sz val="12"/>
        <color theme="1"/>
        <rFont val="Calibri"/>
        <family val="2"/>
        <scheme val="minor"/>
      </rPr>
      <t>c,d</t>
    </r>
  </si>
  <si>
    <r>
      <t>Stuttgart</t>
    </r>
    <r>
      <rPr>
        <b/>
        <vertAlign val="superscript"/>
        <sz val="12"/>
        <color theme="1"/>
        <rFont val="Calibri"/>
        <family val="2"/>
        <scheme val="minor"/>
      </rPr>
      <t>c</t>
    </r>
  </si>
  <si>
    <r>
      <t>Newport</t>
    </r>
    <r>
      <rPr>
        <b/>
        <vertAlign val="superscript"/>
        <sz val="12"/>
        <color theme="1"/>
        <rFont val="Calibri"/>
        <family val="2"/>
        <scheme val="minor"/>
      </rPr>
      <t>c</t>
    </r>
  </si>
  <si>
    <t>Armor 45-F81</t>
  </si>
  <si>
    <t>Axis 4522XF</t>
  </si>
  <si>
    <t>DONMARIO DM45X61</t>
  </si>
  <si>
    <t>Integra 74551NS</t>
  </si>
  <si>
    <t>Local LS4415XF</t>
  </si>
  <si>
    <t>Local LS4517XFS</t>
  </si>
  <si>
    <t>Progeny P4521XFS</t>
  </si>
  <si>
    <t>Progeny P4541E3S</t>
  </si>
  <si>
    <r>
      <rPr>
        <vertAlign val="superscript"/>
        <sz val="12"/>
        <color theme="1"/>
        <rFont val="Calibri"/>
        <family val="2"/>
        <scheme val="minor"/>
      </rPr>
      <t>a</t>
    </r>
    <r>
      <rPr>
        <sz val="12"/>
        <color theme="1"/>
        <rFont val="Calibri"/>
        <family val="2"/>
        <scheme val="minor"/>
      </rPr>
      <t>Keiser = Northeast Research and Extension Center, Keiser, Ark.</t>
    </r>
  </si>
  <si>
    <t xml:space="preserve"> Kibler = Vegetable Research Station, Alma, Ark. </t>
  </si>
  <si>
    <t xml:space="preserve"> Marianna = Lon Mann Cotton Research Station, Marianna, Ark.</t>
  </si>
  <si>
    <t xml:space="preserve"> Newport = Newport Extension Center, Newport, Ark.</t>
  </si>
  <si>
    <t xml:space="preserve"> Pine Tree = Pine Tree Research Station, Colt, Ark.</t>
  </si>
  <si>
    <t xml:space="preserve"> Rohwer = Rohwer Research Station, Rohwer, Ark.</t>
  </si>
  <si>
    <t xml:space="preserve"> Stuttgart Non-Irrigated = Rice Research and Extension Center, Stuttgart, Ark.</t>
  </si>
  <si>
    <t xml:space="preserve"> Rohwer Late Planted = Rohwer Research Station, Rohwer, Ark.</t>
  </si>
  <si>
    <r>
      <t>Preliminary Yields of Late Maturity Group IV Soybean Cultivars in Arkansas Performance Tests, 2021.</t>
    </r>
    <r>
      <rPr>
        <b/>
        <vertAlign val="superscript"/>
        <sz val="14"/>
        <color theme="1"/>
        <rFont val="Calibri"/>
        <family val="2"/>
        <scheme val="minor"/>
      </rPr>
      <t>a</t>
    </r>
  </si>
  <si>
    <t>AgriGold G4900XF</t>
  </si>
  <si>
    <t>Armor 47-E03</t>
  </si>
  <si>
    <t>Armor 48-E82</t>
  </si>
  <si>
    <t>Armor 48-F01</t>
  </si>
  <si>
    <t>Delta Grow DG46F17/STS</t>
  </si>
  <si>
    <t>Delta Grow DG49F22/STS</t>
  </si>
  <si>
    <t>DONMARIO DM46E62</t>
  </si>
  <si>
    <t>DONMARIO DM46F62</t>
  </si>
  <si>
    <t>DONMARIO DM48E62S</t>
  </si>
  <si>
    <t>DONMARIO DM48F61</t>
  </si>
  <si>
    <t>ES4875XF</t>
  </si>
  <si>
    <t>Integra 54606NS</t>
  </si>
  <si>
    <t>Integra 54660NS</t>
  </si>
  <si>
    <t>Integra 54816N</t>
  </si>
  <si>
    <t>Integra 54891NS</t>
  </si>
  <si>
    <t>Integra 74621NS</t>
  </si>
  <si>
    <t>Integra 74731NS</t>
  </si>
  <si>
    <t>Integra 74852NS</t>
  </si>
  <si>
    <t>Local LS4707XF</t>
  </si>
  <si>
    <t>Local LS4918XFS</t>
  </si>
  <si>
    <t>Progeny P4921XFS</t>
  </si>
  <si>
    <t>Progeny P4931E3S</t>
  </si>
  <si>
    <t>Progeny P4970RX</t>
  </si>
  <si>
    <r>
      <t>LSD (Non-Xtend)</t>
    </r>
    <r>
      <rPr>
        <vertAlign val="superscript"/>
        <sz val="11"/>
        <color theme="1"/>
        <rFont val="Calibri"/>
        <family val="2"/>
        <scheme val="minor"/>
      </rPr>
      <t>e</t>
    </r>
  </si>
  <si>
    <r>
      <t>LSD (Xtend)</t>
    </r>
    <r>
      <rPr>
        <vertAlign val="superscript"/>
        <sz val="11"/>
        <color theme="1"/>
        <rFont val="Calibri"/>
        <family val="2"/>
        <scheme val="minor"/>
      </rPr>
      <t>f</t>
    </r>
  </si>
  <si>
    <r>
      <t>Preliminary Yields of Non-Xtend Late Maturity Group IV Soybean Cultivars in Arkansas Performance Tests, 2021.</t>
    </r>
    <r>
      <rPr>
        <b/>
        <vertAlign val="superscript"/>
        <sz val="14"/>
        <color theme="1"/>
        <rFont val="Calibri"/>
        <family val="2"/>
        <scheme val="minor"/>
      </rPr>
      <t>a</t>
    </r>
  </si>
  <si>
    <r>
      <t>Preliminary Yields of Xtend Late Maturity Group IV Soybean Cultivars in Arkansas Performance Tests, 2021.</t>
    </r>
    <r>
      <rPr>
        <b/>
        <vertAlign val="superscript"/>
        <sz val="14"/>
        <color theme="1"/>
        <rFont val="Calibri"/>
        <family val="2"/>
        <scheme val="minor"/>
      </rPr>
      <t>a</t>
    </r>
  </si>
  <si>
    <r>
      <t>Preliminary Yields Non-Xtend of Early Maturity Group IV Soybean Cultivars in Arkansas Performance Tests, 2021.</t>
    </r>
    <r>
      <rPr>
        <b/>
        <vertAlign val="superscript"/>
        <sz val="14"/>
        <color theme="1"/>
        <rFont val="Calibri"/>
        <family val="2"/>
        <scheme val="minor"/>
      </rPr>
      <t>a</t>
    </r>
  </si>
  <si>
    <r>
      <t>Preliminary Yields of Xtend Early Maturity Group IV Soybean Cultivars in Arkansas Performance Tests, 2021.</t>
    </r>
    <r>
      <rPr>
        <b/>
        <vertAlign val="superscript"/>
        <sz val="14"/>
        <color theme="1"/>
        <rFont val="Calibri"/>
        <family val="2"/>
        <scheme val="minor"/>
      </rPr>
      <t>a</t>
    </r>
  </si>
  <si>
    <r>
      <t>Preliminary Yields of Non-Xtend Early Planted Maturity Group IV Soybean Cultivars in Arkansas Performance Tests, 2021.</t>
    </r>
    <r>
      <rPr>
        <b/>
        <vertAlign val="superscript"/>
        <sz val="14"/>
        <color theme="1"/>
        <rFont val="Calibri"/>
        <family val="2"/>
        <scheme val="minor"/>
      </rPr>
      <t>a</t>
    </r>
  </si>
  <si>
    <r>
      <t>Preliminary Yields of Xtend Early Planted Maturity Group IV Soybean Cultivars in Arkansas Performance Tests, 2021.</t>
    </r>
    <r>
      <rPr>
        <b/>
        <vertAlign val="superscript"/>
        <sz val="14"/>
        <color theme="1"/>
        <rFont val="Calibri"/>
        <family val="2"/>
        <scheme val="minor"/>
      </rPr>
      <t>a</t>
    </r>
  </si>
  <si>
    <t xml:space="preserve">Xtend </t>
  </si>
  <si>
    <t>To be only used when comparing within Non-Xtend varieties</t>
  </si>
  <si>
    <t>To be only used when comparing within Xtend varieties</t>
  </si>
  <si>
    <r>
      <rPr>
        <vertAlign val="superscript"/>
        <sz val="12"/>
        <color theme="1"/>
        <rFont val="Calibri"/>
        <family val="2"/>
        <scheme val="minor"/>
      </rPr>
      <t>d</t>
    </r>
    <r>
      <rPr>
        <sz val="12"/>
        <color theme="1"/>
        <rFont val="Calibri"/>
        <family val="2"/>
        <scheme val="minor"/>
      </rPr>
      <t>ANOVA of Non-Xtend varieties (Conv., RR1, Enlist E3).</t>
    </r>
  </si>
  <si>
    <r>
      <rPr>
        <vertAlign val="superscript"/>
        <sz val="12"/>
        <color theme="1"/>
        <rFont val="Calibri"/>
        <family val="2"/>
        <scheme val="minor"/>
      </rPr>
      <t>e</t>
    </r>
    <r>
      <rPr>
        <sz val="12"/>
        <color theme="1"/>
        <rFont val="Calibri"/>
        <family val="2"/>
        <scheme val="minor"/>
      </rPr>
      <t>ANOVA of Xtend varieties (Xtend, XtendFlex)</t>
    </r>
  </si>
  <si>
    <r>
      <rPr>
        <vertAlign val="superscript"/>
        <sz val="12"/>
        <color theme="1"/>
        <rFont val="Calibri"/>
        <family val="2"/>
        <scheme val="minor"/>
      </rPr>
      <t>c</t>
    </r>
    <r>
      <rPr>
        <sz val="12"/>
        <color theme="1"/>
        <rFont val="Calibri"/>
        <family val="2"/>
        <scheme val="minor"/>
      </rPr>
      <t>Non-Xtend soybean varieties showed symptoms consistent with injury attributed to off-target movement of dicamba.</t>
    </r>
  </si>
  <si>
    <r>
      <rPr>
        <vertAlign val="superscript"/>
        <sz val="12"/>
        <color theme="1"/>
        <rFont val="Calibri"/>
        <family val="2"/>
        <scheme val="minor"/>
      </rPr>
      <t>d</t>
    </r>
    <r>
      <rPr>
        <sz val="12"/>
        <color theme="1"/>
        <rFont val="Calibri"/>
        <family val="2"/>
        <scheme val="minor"/>
      </rPr>
      <t xml:space="preserve">The Rohwer location received 19.22 inches of rainfall over June 8th/9th. </t>
    </r>
  </si>
  <si>
    <r>
      <rPr>
        <vertAlign val="superscript"/>
        <sz val="12"/>
        <color theme="1"/>
        <rFont val="Calibri"/>
        <family val="2"/>
        <scheme val="minor"/>
      </rPr>
      <t>b</t>
    </r>
    <r>
      <rPr>
        <sz val="12"/>
        <color theme="1"/>
        <rFont val="Calibri"/>
        <family val="2"/>
        <scheme val="minor"/>
      </rPr>
      <t xml:space="preserve">Soybean varieties with Xtend technologies were tested separately from varieties with all other herbicide technologies.  </t>
    </r>
  </si>
  <si>
    <r>
      <t>Keiser</t>
    </r>
    <r>
      <rPr>
        <b/>
        <vertAlign val="superscript"/>
        <sz val="12"/>
        <color theme="1"/>
        <rFont val="Calibri"/>
        <family val="2"/>
        <scheme val="minor"/>
      </rPr>
      <t>b,c</t>
    </r>
  </si>
  <si>
    <t>MEAN</t>
  </si>
  <si>
    <r>
      <t>Keiser Non-Xtend</t>
    </r>
    <r>
      <rPr>
        <b/>
        <vertAlign val="superscript"/>
        <sz val="8"/>
        <color theme="1"/>
        <rFont val="Calibri"/>
        <family val="2"/>
        <scheme val="minor"/>
      </rPr>
      <t>b,c</t>
    </r>
  </si>
  <si>
    <r>
      <t>Keiser Xtend</t>
    </r>
    <r>
      <rPr>
        <b/>
        <vertAlign val="superscript"/>
        <sz val="8"/>
        <color theme="1"/>
        <rFont val="Calibri"/>
        <family val="2"/>
        <scheme val="minor"/>
      </rPr>
      <t>b,c</t>
    </r>
  </si>
  <si>
    <r>
      <t>Marianna</t>
    </r>
    <r>
      <rPr>
        <b/>
        <vertAlign val="superscript"/>
        <sz val="8"/>
        <color theme="1"/>
        <rFont val="Calibri"/>
        <family val="2"/>
        <scheme val="minor"/>
      </rPr>
      <t>c</t>
    </r>
  </si>
  <si>
    <r>
      <t>Pine Tree</t>
    </r>
    <r>
      <rPr>
        <b/>
        <vertAlign val="superscript"/>
        <sz val="8"/>
        <color theme="1"/>
        <rFont val="Calibri"/>
        <family val="2"/>
        <scheme val="minor"/>
      </rPr>
      <t>c</t>
    </r>
  </si>
  <si>
    <r>
      <t>Rohwer</t>
    </r>
    <r>
      <rPr>
        <b/>
        <vertAlign val="superscript"/>
        <sz val="8"/>
        <color theme="1"/>
        <rFont val="Calibri"/>
        <family val="2"/>
        <scheme val="minor"/>
      </rPr>
      <t>c,d</t>
    </r>
  </si>
  <si>
    <r>
      <t>Stuttgart</t>
    </r>
    <r>
      <rPr>
        <b/>
        <vertAlign val="superscript"/>
        <sz val="8"/>
        <color theme="1"/>
        <rFont val="Calibri"/>
        <family val="2"/>
        <scheme val="minor"/>
      </rPr>
      <t>c</t>
    </r>
  </si>
  <si>
    <r>
      <t>Newport</t>
    </r>
    <r>
      <rPr>
        <b/>
        <vertAlign val="superscript"/>
        <sz val="8"/>
        <color theme="1"/>
        <rFont val="Calibri"/>
        <family val="2"/>
        <scheme val="minor"/>
      </rPr>
      <t>c</t>
    </r>
  </si>
  <si>
    <r>
      <t>LSD (Non-Xtend)</t>
    </r>
    <r>
      <rPr>
        <vertAlign val="superscript"/>
        <sz val="8"/>
        <color theme="1"/>
        <rFont val="Calibri"/>
        <family val="2"/>
        <scheme val="minor"/>
      </rPr>
      <t>e</t>
    </r>
  </si>
  <si>
    <r>
      <t>LSD (Xtend)</t>
    </r>
    <r>
      <rPr>
        <vertAlign val="superscript"/>
        <sz val="8"/>
        <color theme="1"/>
        <rFont val="Calibri"/>
        <family val="2"/>
        <scheme val="minor"/>
      </rPr>
      <t>f</t>
    </r>
  </si>
  <si>
    <r>
      <rPr>
        <vertAlign val="superscript"/>
        <sz val="8"/>
        <color theme="1"/>
        <rFont val="Calibri"/>
        <family val="2"/>
        <scheme val="minor"/>
      </rPr>
      <t>a</t>
    </r>
    <r>
      <rPr>
        <sz val="8"/>
        <color theme="1"/>
        <rFont val="Calibri"/>
        <family val="2"/>
        <scheme val="minor"/>
      </rPr>
      <t>Keiser = Northeast Research and Extension Center, Keiser, Ark.</t>
    </r>
  </si>
  <si>
    <r>
      <rPr>
        <vertAlign val="superscript"/>
        <sz val="8"/>
        <color theme="1"/>
        <rFont val="Calibri"/>
        <family val="2"/>
        <scheme val="minor"/>
      </rPr>
      <t>b</t>
    </r>
    <r>
      <rPr>
        <sz val="8"/>
        <color theme="1"/>
        <rFont val="Calibri"/>
        <family val="2"/>
        <scheme val="minor"/>
      </rPr>
      <t xml:space="preserve">Soybean varieties with Xtend technologies were tested separately from varieties with all other herbicide technologies.  </t>
    </r>
  </si>
  <si>
    <r>
      <rPr>
        <vertAlign val="superscript"/>
        <sz val="8"/>
        <color theme="1"/>
        <rFont val="Calibri"/>
        <family val="2"/>
        <scheme val="minor"/>
      </rPr>
      <t>c</t>
    </r>
    <r>
      <rPr>
        <sz val="8"/>
        <color theme="1"/>
        <rFont val="Calibri"/>
        <family val="2"/>
        <scheme val="minor"/>
      </rPr>
      <t>Non-Xtend soybean varieties showed symptoms consistent with injury attributed to off-target movement of dicamba.</t>
    </r>
  </si>
  <si>
    <r>
      <rPr>
        <vertAlign val="superscript"/>
        <sz val="8"/>
        <color theme="1"/>
        <rFont val="Calibri"/>
        <family val="2"/>
        <scheme val="minor"/>
      </rPr>
      <t>d</t>
    </r>
    <r>
      <rPr>
        <sz val="8"/>
        <color theme="1"/>
        <rFont val="Calibri"/>
        <family val="2"/>
        <scheme val="minor"/>
      </rPr>
      <t xml:space="preserve">The Rohwer location received 19.22 inches of rainfall over June 8th/9th. </t>
    </r>
  </si>
  <si>
    <r>
      <rPr>
        <vertAlign val="superscript"/>
        <sz val="8"/>
        <color theme="1"/>
        <rFont val="Calibri"/>
        <family val="2"/>
        <scheme val="minor"/>
      </rPr>
      <t>d</t>
    </r>
    <r>
      <rPr>
        <sz val="8"/>
        <color theme="1"/>
        <rFont val="Calibri"/>
        <family val="2"/>
        <scheme val="minor"/>
      </rPr>
      <t>ANOVA of Non-Xtend varieties (Conv., RR1, Enlist E3).</t>
    </r>
  </si>
  <si>
    <r>
      <rPr>
        <vertAlign val="superscript"/>
        <sz val="8"/>
        <color theme="1"/>
        <rFont val="Calibri"/>
        <family val="2"/>
        <scheme val="minor"/>
      </rPr>
      <t>e</t>
    </r>
    <r>
      <rPr>
        <sz val="8"/>
        <color theme="1"/>
        <rFont val="Calibri"/>
        <family val="2"/>
        <scheme val="minor"/>
      </rPr>
      <t>ANOVA of Xtend varieties (Xtend, XtendFlex)</t>
    </r>
  </si>
  <si>
    <r>
      <t>Rohwer</t>
    </r>
    <r>
      <rPr>
        <b/>
        <vertAlign val="superscript"/>
        <sz val="8"/>
        <color theme="1"/>
        <rFont val="Calibri"/>
        <family val="2"/>
        <scheme val="minor"/>
      </rPr>
      <t>b,c</t>
    </r>
  </si>
  <si>
    <r>
      <t>Stuttgart</t>
    </r>
    <r>
      <rPr>
        <b/>
        <vertAlign val="superscript"/>
        <sz val="8"/>
        <color theme="1"/>
        <rFont val="Calibri"/>
        <family val="2"/>
        <scheme val="minor"/>
      </rPr>
      <t>b</t>
    </r>
  </si>
  <si>
    <r>
      <t>LSD (Non-Xtend)</t>
    </r>
    <r>
      <rPr>
        <vertAlign val="superscript"/>
        <sz val="8"/>
        <color theme="1"/>
        <rFont val="Calibri"/>
        <family val="2"/>
        <scheme val="minor"/>
      </rPr>
      <t>d</t>
    </r>
  </si>
  <si>
    <r>
      <t>LSD (Xtend)</t>
    </r>
    <r>
      <rPr>
        <vertAlign val="superscript"/>
        <sz val="8"/>
        <color theme="1"/>
        <rFont val="Calibri"/>
        <family val="2"/>
        <scheme val="minor"/>
      </rPr>
      <t>e</t>
    </r>
  </si>
  <si>
    <r>
      <rPr>
        <vertAlign val="superscript"/>
        <sz val="8"/>
        <color theme="1"/>
        <rFont val="Calibri"/>
        <family val="2"/>
        <scheme val="minor"/>
      </rPr>
      <t>a</t>
    </r>
    <r>
      <rPr>
        <sz val="8"/>
        <color theme="1"/>
        <rFont val="Calibri"/>
        <family val="2"/>
        <scheme val="minor"/>
      </rPr>
      <t>Rohwer = Rohwer Research Station, Rohwer, Ark.</t>
    </r>
  </si>
  <si>
    <r>
      <rPr>
        <vertAlign val="superscript"/>
        <sz val="8"/>
        <color theme="1"/>
        <rFont val="Calibri"/>
        <family val="2"/>
        <scheme val="minor"/>
      </rPr>
      <t>b</t>
    </r>
    <r>
      <rPr>
        <sz val="8"/>
        <color theme="1"/>
        <rFont val="Calibri"/>
        <family val="2"/>
        <scheme val="minor"/>
      </rPr>
      <t>Non-Xtend soybean varieties showed symptoms consistent with injury attributed to off-target movement of dicamba.</t>
    </r>
  </si>
  <si>
    <r>
      <rPr>
        <vertAlign val="superscript"/>
        <sz val="8"/>
        <color theme="1"/>
        <rFont val="Calibri"/>
        <family val="2"/>
        <scheme val="minor"/>
      </rPr>
      <t>c</t>
    </r>
    <r>
      <rPr>
        <sz val="8"/>
        <color theme="1"/>
        <rFont val="Calibri"/>
        <family val="2"/>
        <scheme val="minor"/>
      </rPr>
      <t xml:space="preserve">The Rohwer location received 19.22 inches of rainfall over June 8th/9th. </t>
    </r>
  </si>
  <si>
    <r>
      <t>Rohwer</t>
    </r>
    <r>
      <rPr>
        <b/>
        <vertAlign val="superscript"/>
        <sz val="10"/>
        <color theme="1"/>
        <rFont val="Calibri"/>
        <family val="2"/>
        <scheme val="minor"/>
      </rPr>
      <t>b,c</t>
    </r>
  </si>
  <si>
    <r>
      <t>Stuttgart</t>
    </r>
    <r>
      <rPr>
        <b/>
        <vertAlign val="superscript"/>
        <sz val="10"/>
        <color theme="1"/>
        <rFont val="Calibri"/>
        <family val="2"/>
        <scheme val="minor"/>
      </rPr>
      <t>b</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</si>
</sst>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d;@"/>
    <numFmt numFmtId="165" formatCode="m/dd"/>
    <numFmt numFmtId="166" formatCode="???.0"/>
    <numFmt numFmtId="167" formatCode="0.0"/>
  </numFmts>
  <fonts count="24" x14ac:knownFonts="1">
    <font>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b/>
      <vertAlign val="superscript"/>
      <sz val="14"/>
      <color theme="1"/>
      <name val="Calibri"/>
      <family val="2"/>
      <scheme val="minor"/>
    </font>
    <font>
      <b/>
      <vertAlign val="superscript"/>
      <sz val="12"/>
      <color theme="1"/>
      <name val="Calibri"/>
      <family val="2"/>
      <scheme val="minor"/>
    </font>
    <font>
      <sz val="11"/>
      <name val="Calibri"/>
      <family val="2"/>
      <scheme val="minor"/>
    </font>
    <font>
      <sz val="12"/>
      <name val="Calibri"/>
      <family val="2"/>
      <scheme val="minor"/>
    </font>
    <font>
      <vertAlign val="superscript"/>
      <sz val="11"/>
      <color theme="1"/>
      <name val="Calibri"/>
      <family val="2"/>
      <scheme val="minor"/>
    </font>
    <font>
      <vertAlign val="superscript"/>
      <sz val="12"/>
      <color theme="1"/>
      <name val="Calibri"/>
      <family val="2"/>
      <scheme val="minor"/>
    </font>
    <font>
      <u/>
      <sz val="10"/>
      <color theme="1"/>
      <name val="Calibri"/>
      <family val="2"/>
      <scheme val="minor"/>
    </font>
    <font>
      <b/>
      <sz val="9"/>
      <color indexed="81"/>
      <name val="Tahoma"/>
      <family val="2"/>
    </font>
    <font>
      <b/>
      <sz val="10"/>
      <color indexed="81"/>
      <name val="Times New Roman"/>
      <family val="1"/>
    </font>
    <font>
      <sz val="9"/>
      <color indexed="81"/>
      <name val="Tahoma"/>
      <family val="2"/>
    </font>
    <font>
      <sz val="10"/>
      <color indexed="81"/>
      <name val="Times New Roman"/>
      <family val="1"/>
    </font>
    <font>
      <b/>
      <sz val="8"/>
      <color theme="1"/>
      <name val="Calibri"/>
      <family val="2"/>
      <scheme val="minor"/>
    </font>
    <font>
      <b/>
      <vertAlign val="superscript"/>
      <sz val="8"/>
      <color theme="1"/>
      <name val="Calibri"/>
      <family val="2"/>
      <scheme val="minor"/>
    </font>
    <font>
      <sz val="8"/>
      <color theme="1"/>
      <name val="Calibri"/>
      <family val="2"/>
      <scheme val="minor"/>
    </font>
    <font>
      <sz val="8"/>
      <name val="Calibri"/>
      <family val="2"/>
      <scheme val="minor"/>
    </font>
    <font>
      <u/>
      <sz val="8"/>
      <color theme="1"/>
      <name val="Calibri"/>
      <family val="2"/>
      <scheme val="minor"/>
    </font>
    <font>
      <vertAlign val="superscript"/>
      <sz val="8"/>
      <color theme="1"/>
      <name val="Calibri"/>
      <family val="2"/>
      <scheme val="minor"/>
    </font>
    <font>
      <sz val="10"/>
      <color theme="1"/>
      <name val="Calibri"/>
      <family val="2"/>
      <scheme val="minor"/>
    </font>
    <font>
      <b/>
      <sz val="10"/>
      <color theme="1"/>
      <name val="Calibri"/>
      <family val="2"/>
      <scheme val="minor"/>
    </font>
    <font>
      <b/>
      <vertAlign val="superscript"/>
      <sz val="1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9" tint="0.59999389629810485"/>
        <bgColor indexed="64"/>
      </patternFill>
    </fill>
  </fills>
  <borders count="1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style="thin">
        <color indexed="64"/>
      </left>
      <right/>
      <top/>
      <bottom/>
      <diagonal/>
    </border>
    <border>
      <left style="thin">
        <color auto="1"/>
      </left>
      <right style="thin">
        <color auto="1"/>
      </right>
      <top/>
      <bottom/>
      <diagonal/>
    </border>
    <border>
      <left/>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auto="1"/>
      </right>
      <top/>
      <bottom style="thin">
        <color indexed="64"/>
      </bottom>
      <diagonal/>
    </border>
    <border>
      <left style="thin">
        <color indexed="64"/>
      </left>
      <right/>
      <top/>
      <bottom style="thin">
        <color indexed="64"/>
      </bottom>
      <diagonal/>
    </border>
    <border>
      <left style="thin">
        <color auto="1"/>
      </left>
      <right style="thin">
        <color auto="1"/>
      </right>
      <top/>
      <bottom style="thin">
        <color indexed="64"/>
      </bottom>
      <diagonal/>
    </border>
    <border>
      <left/>
      <right/>
      <top style="thin">
        <color indexed="64"/>
      </top>
      <bottom style="medium">
        <color indexed="64"/>
      </bottom>
      <diagonal/>
    </border>
  </borders>
  <cellStyleXfs count="1">
    <xf numFmtId="0" fontId="0" fillId="0" borderId="0"/>
  </cellStyleXfs>
  <cellXfs count="225">
    <xf numFmtId="0" fontId="0" fillId="0" borderId="0" xfId="0"/>
    <xf numFmtId="0" fontId="2" fillId="2" borderId="0" xfId="0" applyFont="1" applyFill="1" applyBorder="1" applyAlignment="1"/>
    <xf numFmtId="0" fontId="2" fillId="2" borderId="0" xfId="0" applyFont="1" applyFill="1" applyBorder="1" applyAlignment="1">
      <alignment horizontal="center"/>
    </xf>
    <xf numFmtId="0" fontId="2" fillId="2" borderId="0" xfId="0" applyFont="1" applyFill="1" applyBorder="1" applyAlignment="1">
      <alignment horizontal="center" wrapText="1"/>
    </xf>
    <xf numFmtId="0" fontId="2" fillId="2" borderId="2" xfId="0" applyFont="1" applyFill="1" applyBorder="1" applyAlignment="1">
      <alignment horizontal="center" wrapText="1"/>
    </xf>
    <xf numFmtId="0" fontId="2" fillId="2" borderId="1" xfId="0" applyFont="1" applyFill="1" applyBorder="1" applyAlignment="1"/>
    <xf numFmtId="0" fontId="2" fillId="2" borderId="1" xfId="0" applyFont="1" applyFill="1" applyBorder="1" applyAlignment="1">
      <alignment horizontal="center"/>
    </xf>
    <xf numFmtId="0" fontId="2" fillId="2" borderId="1" xfId="0" applyFont="1" applyFill="1" applyBorder="1" applyAlignment="1">
      <alignment horizontal="center" wrapText="1"/>
    </xf>
    <xf numFmtId="0" fontId="3" fillId="2" borderId="0" xfId="0" applyFont="1" applyFill="1" applyBorder="1" applyAlignment="1"/>
    <xf numFmtId="0" fontId="3" fillId="2" borderId="0" xfId="0" applyFont="1" applyFill="1" applyBorder="1" applyAlignment="1">
      <alignment horizontal="center"/>
    </xf>
    <xf numFmtId="164" fontId="3" fillId="2" borderId="0" xfId="0" applyNumberFormat="1" applyFont="1" applyFill="1" applyBorder="1" applyAlignment="1">
      <alignment horizontal="center"/>
    </xf>
    <xf numFmtId="0" fontId="3" fillId="3" borderId="0" xfId="0" applyFont="1" applyFill="1" applyAlignment="1">
      <alignment wrapText="1"/>
    </xf>
    <xf numFmtId="165" fontId="3" fillId="3" borderId="0" xfId="0" applyNumberFormat="1" applyFont="1" applyFill="1" applyAlignment="1">
      <alignment horizontal="center" vertical="center"/>
    </xf>
    <xf numFmtId="0" fontId="3" fillId="2" borderId="0" xfId="0" applyFont="1" applyFill="1" applyAlignment="1">
      <alignment wrapText="1"/>
    </xf>
    <xf numFmtId="165" fontId="3" fillId="2" borderId="0" xfId="0" applyNumberFormat="1" applyFont="1" applyFill="1" applyAlignment="1">
      <alignment horizontal="center" vertical="center"/>
    </xf>
    <xf numFmtId="165" fontId="3" fillId="2" borderId="0" xfId="0" applyNumberFormat="1" applyFont="1" applyFill="1" applyBorder="1" applyAlignment="1">
      <alignment horizontal="center" vertical="center"/>
    </xf>
    <xf numFmtId="165" fontId="3" fillId="3" borderId="0" xfId="0" applyNumberFormat="1" applyFont="1" applyFill="1" applyBorder="1" applyAlignment="1">
      <alignment horizontal="center" vertical="center"/>
    </xf>
    <xf numFmtId="165" fontId="3" fillId="2" borderId="1" xfId="0" applyNumberFormat="1" applyFont="1" applyFill="1" applyBorder="1" applyAlignment="1">
      <alignment horizontal="center" vertical="center"/>
    </xf>
    <xf numFmtId="0" fontId="0" fillId="0" borderId="0" xfId="0" applyAlignment="1"/>
    <xf numFmtId="0" fontId="0" fillId="0" borderId="0" xfId="0" applyAlignment="1">
      <alignment horizontal="center"/>
    </xf>
    <xf numFmtId="0" fontId="3" fillId="2" borderId="0" xfId="0" applyFont="1" applyFill="1" applyBorder="1" applyAlignment="1">
      <alignment horizontal="left"/>
    </xf>
    <xf numFmtId="0" fontId="3" fillId="3" borderId="0" xfId="0" applyFont="1" applyFill="1" applyAlignment="1">
      <alignment horizontal="left" wrapText="1"/>
    </xf>
    <xf numFmtId="0" fontId="3" fillId="2" borderId="0" xfId="0" applyFont="1" applyFill="1" applyAlignment="1">
      <alignment horizontal="left" wrapText="1"/>
    </xf>
    <xf numFmtId="0" fontId="3" fillId="3" borderId="0" xfId="0" applyFont="1" applyFill="1" applyAlignment="1">
      <alignment horizontal="center"/>
    </xf>
    <xf numFmtId="0" fontId="3" fillId="3" borderId="0" xfId="0" applyFont="1" applyFill="1" applyAlignment="1"/>
    <xf numFmtId="164" fontId="3" fillId="3" borderId="0" xfId="0" applyNumberFormat="1" applyFont="1" applyFill="1" applyAlignment="1">
      <alignment horizontal="center"/>
    </xf>
    <xf numFmtId="164" fontId="3" fillId="2" borderId="0" xfId="0" applyNumberFormat="1" applyFont="1" applyFill="1" applyBorder="1" applyAlignment="1">
      <alignment horizontal="center" wrapText="1"/>
    </xf>
    <xf numFmtId="0" fontId="3" fillId="4" borderId="0" xfId="0" applyFont="1" applyFill="1" applyBorder="1" applyAlignment="1"/>
    <xf numFmtId="0" fontId="3" fillId="4" borderId="0" xfId="0" applyFont="1" applyFill="1" applyBorder="1" applyAlignment="1">
      <alignment horizontal="left"/>
    </xf>
    <xf numFmtId="0" fontId="3" fillId="4" borderId="0" xfId="0" applyFont="1" applyFill="1" applyBorder="1" applyAlignment="1">
      <alignment horizontal="center"/>
    </xf>
    <xf numFmtId="164" fontId="3" fillId="4" borderId="0" xfId="0" applyNumberFormat="1" applyFont="1" applyFill="1" applyBorder="1" applyAlignment="1">
      <alignment horizontal="center" wrapText="1"/>
    </xf>
    <xf numFmtId="0" fontId="3" fillId="4" borderId="0" xfId="0" applyFont="1" applyFill="1" applyAlignment="1">
      <alignment wrapText="1"/>
    </xf>
    <xf numFmtId="0" fontId="3" fillId="4" borderId="0" xfId="0" applyFont="1" applyFill="1" applyAlignment="1">
      <alignment horizontal="left" wrapText="1"/>
    </xf>
    <xf numFmtId="0" fontId="3" fillId="4" borderId="0" xfId="0" applyFont="1" applyFill="1" applyBorder="1" applyAlignment="1">
      <alignment wrapText="1"/>
    </xf>
    <xf numFmtId="0" fontId="3" fillId="4" borderId="0" xfId="0" applyFont="1" applyFill="1" applyBorder="1" applyAlignment="1">
      <alignment horizontal="left" wrapText="1"/>
    </xf>
    <xf numFmtId="0" fontId="3" fillId="4" borderId="1" xfId="0" applyFont="1" applyFill="1" applyBorder="1" applyAlignment="1">
      <alignment wrapText="1"/>
    </xf>
    <xf numFmtId="0" fontId="3" fillId="4" borderId="1" xfId="0" applyFont="1" applyFill="1" applyBorder="1" applyAlignment="1">
      <alignment horizontal="left" wrapText="1"/>
    </xf>
    <xf numFmtId="0" fontId="3" fillId="0" borderId="0" xfId="0" applyFont="1" applyFill="1" applyAlignment="1">
      <alignment wrapText="1"/>
    </xf>
    <xf numFmtId="0" fontId="3" fillId="0" borderId="0" xfId="0" applyFont="1" applyFill="1" applyBorder="1" applyAlignment="1">
      <alignment wrapText="1"/>
    </xf>
    <xf numFmtId="0" fontId="3" fillId="0" borderId="0" xfId="0" applyFont="1" applyFill="1" applyBorder="1" applyAlignment="1">
      <alignment horizontal="left" wrapText="1"/>
    </xf>
    <xf numFmtId="0" fontId="1" fillId="0" borderId="0" xfId="0" applyFont="1" applyFill="1" applyBorder="1" applyAlignment="1">
      <alignment horizontal="left"/>
    </xf>
    <xf numFmtId="0" fontId="2" fillId="0" borderId="1" xfId="0" applyFont="1" applyBorder="1"/>
    <xf numFmtId="0" fontId="2" fillId="0" borderId="1" xfId="0" applyFont="1" applyBorder="1" applyAlignment="1">
      <alignment horizontal="center" wrapText="1"/>
    </xf>
    <xf numFmtId="167" fontId="2" fillId="0" borderId="1" xfId="0" applyNumberFormat="1" applyFont="1" applyBorder="1" applyAlignment="1">
      <alignment horizontal="center" wrapText="1"/>
    </xf>
    <xf numFmtId="0" fontId="0" fillId="0" borderId="4" xfId="0" applyBorder="1"/>
    <xf numFmtId="0" fontId="0" fillId="0" borderId="0" xfId="0" applyBorder="1"/>
    <xf numFmtId="167" fontId="2" fillId="0" borderId="1" xfId="0" applyNumberFormat="1" applyFont="1" applyFill="1" applyBorder="1" applyAlignment="1">
      <alignment horizontal="center" wrapText="1"/>
    </xf>
    <xf numFmtId="0" fontId="1" fillId="0" borderId="4" xfId="0" applyFont="1" applyFill="1" applyBorder="1" applyAlignment="1"/>
    <xf numFmtId="0" fontId="1" fillId="0" borderId="4" xfId="0" applyFont="1" applyFill="1" applyBorder="1" applyAlignment="1">
      <alignment horizontal="left"/>
    </xf>
    <xf numFmtId="0" fontId="2" fillId="0" borderId="0" xfId="0" applyFont="1" applyFill="1" applyBorder="1" applyAlignment="1">
      <alignment horizontal="left"/>
    </xf>
    <xf numFmtId="0" fontId="2" fillId="0" borderId="4" xfId="0" applyFont="1" applyBorder="1"/>
    <xf numFmtId="0" fontId="3" fillId="0" borderId="0" xfId="0" applyFont="1"/>
    <xf numFmtId="167" fontId="3" fillId="0" borderId="0" xfId="0" applyNumberFormat="1" applyFont="1" applyFill="1" applyAlignment="1">
      <alignment horizontal="center"/>
    </xf>
    <xf numFmtId="167" fontId="2" fillId="0" borderId="7" xfId="0" applyNumberFormat="1" applyFont="1" applyBorder="1" applyAlignment="1">
      <alignment horizontal="center" wrapText="1"/>
    </xf>
    <xf numFmtId="167" fontId="3" fillId="4" borderId="0" xfId="0" applyNumberFormat="1" applyFont="1" applyFill="1" applyAlignment="1">
      <alignment horizontal="center"/>
    </xf>
    <xf numFmtId="0" fontId="1" fillId="0" borderId="0" xfId="0" applyFont="1" applyFill="1" applyBorder="1" applyAlignment="1"/>
    <xf numFmtId="0" fontId="2" fillId="0" borderId="0" xfId="0" applyFont="1" applyBorder="1" applyAlignment="1">
      <alignment horizontal="center" wrapText="1"/>
    </xf>
    <xf numFmtId="0" fontId="3" fillId="0" borderId="0" xfId="0" applyFont="1" applyBorder="1" applyAlignment="1">
      <alignment horizontal="left"/>
    </xf>
    <xf numFmtId="0" fontId="3" fillId="0" borderId="0" xfId="0" applyFont="1" applyBorder="1" applyAlignment="1">
      <alignment horizontal="left" wrapText="1"/>
    </xf>
    <xf numFmtId="0" fontId="0" fillId="0" borderId="0" xfId="0" applyFont="1" applyAlignment="1">
      <alignment horizontal="left"/>
    </xf>
    <xf numFmtId="167" fontId="3" fillId="0" borderId="5" xfId="0" applyNumberFormat="1" applyFont="1" applyFill="1" applyBorder="1" applyAlignment="1">
      <alignment horizontal="center"/>
    </xf>
    <xf numFmtId="167" fontId="3" fillId="0" borderId="0" xfId="0" applyNumberFormat="1" applyFont="1" applyFill="1" applyBorder="1" applyAlignment="1">
      <alignment horizontal="center"/>
    </xf>
    <xf numFmtId="167" fontId="7" fillId="0" borderId="0" xfId="0" applyNumberFormat="1" applyFont="1" applyFill="1" applyBorder="1" applyAlignment="1">
      <alignment horizontal="center"/>
    </xf>
    <xf numFmtId="0" fontId="0" fillId="0" borderId="0" xfId="0" applyBorder="1" applyAlignment="1">
      <alignment horizontal="center"/>
    </xf>
    <xf numFmtId="0" fontId="3" fillId="0" borderId="0" xfId="0" applyFont="1" applyBorder="1" applyAlignment="1">
      <alignment horizontal="center" wrapText="1"/>
    </xf>
    <xf numFmtId="0" fontId="0" fillId="0" borderId="0" xfId="0" applyFont="1" applyAlignment="1">
      <alignment horizontal="center"/>
    </xf>
    <xf numFmtId="0" fontId="0" fillId="0" borderId="0" xfId="0" applyFont="1" applyBorder="1" applyAlignment="1">
      <alignment horizontal="center"/>
    </xf>
    <xf numFmtId="0" fontId="0" fillId="0" borderId="1" xfId="0" applyBorder="1"/>
    <xf numFmtId="0" fontId="0" fillId="0" borderId="1" xfId="0" applyBorder="1" applyAlignment="1">
      <alignment horizontal="center"/>
    </xf>
    <xf numFmtId="167" fontId="3" fillId="0" borderId="1" xfId="0" applyNumberFormat="1" applyFont="1" applyFill="1" applyBorder="1" applyAlignment="1">
      <alignment horizontal="center"/>
    </xf>
    <xf numFmtId="0" fontId="3" fillId="0" borderId="1" xfId="0" applyFont="1" applyBorder="1" applyAlignment="1">
      <alignment horizontal="left"/>
    </xf>
    <xf numFmtId="0" fontId="3" fillId="0" borderId="1" xfId="0" applyFont="1" applyBorder="1" applyAlignment="1">
      <alignment horizontal="left" wrapText="1"/>
    </xf>
    <xf numFmtId="0" fontId="3" fillId="0" borderId="1" xfId="0" applyFont="1" applyBorder="1" applyAlignment="1">
      <alignment horizontal="center" wrapText="1"/>
    </xf>
    <xf numFmtId="0" fontId="0" fillId="0" borderId="16" xfId="0" applyBorder="1"/>
    <xf numFmtId="0" fontId="3" fillId="0" borderId="0" xfId="0" applyFont="1" applyFill="1" applyBorder="1"/>
    <xf numFmtId="167" fontId="0" fillId="0" borderId="0" xfId="0" applyNumberFormat="1" applyBorder="1" applyAlignment="1">
      <alignment horizontal="center"/>
    </xf>
    <xf numFmtId="167" fontId="0" fillId="0" borderId="0" xfId="0" applyNumberFormat="1" applyAlignment="1">
      <alignment horizontal="center"/>
    </xf>
    <xf numFmtId="167" fontId="0" fillId="0" borderId="1" xfId="0" applyNumberFormat="1" applyBorder="1" applyAlignment="1">
      <alignment horizontal="center"/>
    </xf>
    <xf numFmtId="0" fontId="0" fillId="0" borderId="0" xfId="0" applyFont="1" applyBorder="1" applyAlignment="1">
      <alignment horizontal="left"/>
    </xf>
    <xf numFmtId="167" fontId="3" fillId="0" borderId="0" xfId="0" applyNumberFormat="1" applyFont="1" applyBorder="1" applyAlignment="1">
      <alignment horizontal="center" wrapText="1"/>
    </xf>
    <xf numFmtId="167" fontId="3" fillId="0" borderId="1" xfId="0" applyNumberFormat="1" applyFont="1" applyBorder="1" applyAlignment="1">
      <alignment horizontal="center" wrapText="1"/>
    </xf>
    <xf numFmtId="167" fontId="0" fillId="0" borderId="0" xfId="0" applyNumberFormat="1" applyFont="1" applyAlignment="1">
      <alignment horizontal="center"/>
    </xf>
    <xf numFmtId="167" fontId="0" fillId="0" borderId="1" xfId="0" applyNumberFormat="1" applyFont="1" applyBorder="1" applyAlignment="1">
      <alignment horizontal="center"/>
    </xf>
    <xf numFmtId="167" fontId="0" fillId="0" borderId="12" xfId="0" applyNumberFormat="1" applyBorder="1" applyAlignment="1">
      <alignment horizontal="center"/>
    </xf>
    <xf numFmtId="167" fontId="0" fillId="0" borderId="6" xfId="0" applyNumberFormat="1" applyBorder="1" applyAlignment="1">
      <alignment horizontal="center"/>
    </xf>
    <xf numFmtId="167" fontId="0" fillId="0" borderId="5" xfId="0" applyNumberFormat="1" applyBorder="1" applyAlignment="1">
      <alignment horizontal="center"/>
    </xf>
    <xf numFmtId="167" fontId="0" fillId="0" borderId="14" xfId="0" applyNumberFormat="1" applyBorder="1" applyAlignment="1">
      <alignment horizontal="center"/>
    </xf>
    <xf numFmtId="167" fontId="0" fillId="0" borderId="13" xfId="0" applyNumberFormat="1" applyBorder="1" applyAlignment="1">
      <alignment horizontal="center"/>
    </xf>
    <xf numFmtId="167" fontId="0" fillId="0" borderId="15" xfId="0" applyNumberFormat="1" applyBorder="1" applyAlignment="1">
      <alignment horizontal="center"/>
    </xf>
    <xf numFmtId="167" fontId="0" fillId="0" borderId="0" xfId="0" applyNumberFormat="1" applyFill="1" applyBorder="1" applyAlignment="1">
      <alignment horizontal="center"/>
    </xf>
    <xf numFmtId="167" fontId="6" fillId="0" borderId="0" xfId="0" applyNumberFormat="1" applyFont="1" applyBorder="1" applyAlignment="1">
      <alignment horizontal="center" vertical="center"/>
    </xf>
    <xf numFmtId="167" fontId="6" fillId="0" borderId="6" xfId="0" applyNumberFormat="1" applyFont="1" applyBorder="1" applyAlignment="1">
      <alignment horizontal="center" vertical="center"/>
    </xf>
    <xf numFmtId="167" fontId="6" fillId="0" borderId="1" xfId="0" applyNumberFormat="1" applyFont="1" applyBorder="1" applyAlignment="1">
      <alignment horizontal="center" vertical="center"/>
    </xf>
    <xf numFmtId="167" fontId="6" fillId="0" borderId="15" xfId="0" applyNumberFormat="1" applyFont="1" applyBorder="1" applyAlignment="1">
      <alignment horizontal="center" vertical="center"/>
    </xf>
    <xf numFmtId="167" fontId="0" fillId="0" borderId="0" xfId="0" applyNumberFormat="1" applyFill="1" applyAlignment="1">
      <alignment horizontal="center"/>
    </xf>
    <xf numFmtId="167" fontId="0" fillId="0" borderId="0" xfId="0" applyNumberFormat="1" applyFont="1" applyBorder="1" applyAlignment="1">
      <alignment horizontal="center"/>
    </xf>
    <xf numFmtId="167" fontId="0" fillId="0" borderId="2" xfId="0" applyNumberFormat="1" applyBorder="1" applyAlignment="1">
      <alignment horizontal="center"/>
    </xf>
    <xf numFmtId="0" fontId="2" fillId="0" borderId="4" xfId="0" applyFont="1" applyBorder="1" applyAlignment="1">
      <alignment horizontal="center"/>
    </xf>
    <xf numFmtId="0" fontId="0" fillId="0" borderId="0" xfId="0" applyFill="1"/>
    <xf numFmtId="0" fontId="0" fillId="0" borderId="0" xfId="0" applyFill="1" applyAlignment="1">
      <alignment horizontal="center"/>
    </xf>
    <xf numFmtId="0" fontId="2" fillId="2" borderId="3" xfId="0" applyFont="1" applyFill="1" applyBorder="1" applyAlignment="1">
      <alignment horizontal="center" wrapText="1"/>
    </xf>
    <xf numFmtId="0" fontId="0" fillId="0" borderId="0" xfId="0" applyFill="1" applyBorder="1"/>
    <xf numFmtId="167" fontId="0" fillId="0" borderId="4" xfId="0" applyNumberFormat="1" applyFont="1" applyBorder="1" applyAlignment="1">
      <alignment horizontal="center"/>
    </xf>
    <xf numFmtId="167" fontId="0" fillId="0" borderId="4" xfId="0" applyNumberFormat="1" applyBorder="1" applyAlignment="1">
      <alignment horizontal="center"/>
    </xf>
    <xf numFmtId="0" fontId="3" fillId="0" borderId="0" xfId="0" applyFont="1" applyFill="1" applyAlignment="1">
      <alignment horizontal="center"/>
    </xf>
    <xf numFmtId="166" fontId="3" fillId="0" borderId="0" xfId="0" applyNumberFormat="1" applyFont="1" applyFill="1" applyAlignment="1"/>
    <xf numFmtId="166" fontId="3" fillId="4" borderId="0" xfId="0" applyNumberFormat="1" applyFont="1" applyFill="1" applyBorder="1" applyAlignment="1"/>
    <xf numFmtId="166" fontId="3" fillId="2" borderId="0" xfId="0" applyNumberFormat="1" applyFont="1" applyFill="1" applyAlignment="1">
      <alignment horizontal="center"/>
    </xf>
    <xf numFmtId="0" fontId="3" fillId="2" borderId="0" xfId="0" applyFont="1" applyFill="1" applyAlignment="1">
      <alignment horizontal="center"/>
    </xf>
    <xf numFmtId="0" fontId="3" fillId="2" borderId="0" xfId="0" applyFont="1" applyFill="1" applyAlignment="1"/>
    <xf numFmtId="164" fontId="3" fillId="2" borderId="0" xfId="0" applyNumberFormat="1" applyFont="1" applyFill="1" applyAlignment="1">
      <alignment horizontal="center"/>
    </xf>
    <xf numFmtId="166" fontId="3" fillId="3" borderId="0" xfId="0" applyNumberFormat="1" applyFont="1" applyFill="1" applyAlignment="1">
      <alignment horizontal="center"/>
    </xf>
    <xf numFmtId="166" fontId="3" fillId="3" borderId="0" xfId="0" applyNumberFormat="1" applyFont="1" applyFill="1" applyAlignment="1"/>
    <xf numFmtId="166" fontId="3" fillId="2" borderId="0" xfId="0" applyNumberFormat="1" applyFont="1" applyFill="1" applyAlignment="1"/>
    <xf numFmtId="166" fontId="3" fillId="4" borderId="0" xfId="0" applyNumberFormat="1" applyFont="1" applyFill="1" applyAlignment="1">
      <alignment horizontal="center"/>
    </xf>
    <xf numFmtId="0" fontId="3" fillId="4" borderId="0" xfId="0" applyFont="1" applyFill="1" applyAlignment="1">
      <alignment horizontal="center"/>
    </xf>
    <xf numFmtId="166" fontId="3" fillId="4" borderId="0" xfId="0" applyNumberFormat="1" applyFont="1" applyFill="1" applyAlignment="1"/>
    <xf numFmtId="164" fontId="3" fillId="4" borderId="0" xfId="0" applyNumberFormat="1" applyFont="1" applyFill="1" applyAlignment="1">
      <alignment horizontal="center"/>
    </xf>
    <xf numFmtId="164" fontId="3" fillId="0" borderId="0" xfId="0" applyNumberFormat="1" applyFont="1" applyFill="1" applyAlignment="1">
      <alignment horizontal="center"/>
    </xf>
    <xf numFmtId="164" fontId="3" fillId="0" borderId="0" xfId="0" applyNumberFormat="1" applyFont="1" applyAlignment="1">
      <alignment horizontal="center"/>
    </xf>
    <xf numFmtId="166" fontId="3" fillId="4" borderId="0" xfId="0" applyNumberFormat="1" applyFont="1" applyFill="1" applyBorder="1" applyAlignment="1">
      <alignment horizontal="center"/>
    </xf>
    <xf numFmtId="164" fontId="3" fillId="4" borderId="0" xfId="0" applyNumberFormat="1" applyFont="1" applyFill="1" applyBorder="1" applyAlignment="1">
      <alignment horizontal="center"/>
    </xf>
    <xf numFmtId="0" fontId="3" fillId="0" borderId="0" xfId="0" applyFont="1" applyFill="1" applyBorder="1" applyAlignment="1">
      <alignment horizontal="center"/>
    </xf>
    <xf numFmtId="166" fontId="3" fillId="0" borderId="0" xfId="0" applyNumberFormat="1" applyFont="1" applyFill="1" applyBorder="1" applyAlignment="1"/>
    <xf numFmtId="164" fontId="3" fillId="0" borderId="0" xfId="0" applyNumberFormat="1" applyFont="1" applyFill="1" applyBorder="1" applyAlignment="1">
      <alignment horizontal="center"/>
    </xf>
    <xf numFmtId="0" fontId="3" fillId="4" borderId="1" xfId="0" applyFont="1" applyFill="1" applyBorder="1" applyAlignment="1">
      <alignment horizontal="center"/>
    </xf>
    <xf numFmtId="166" fontId="3" fillId="4" borderId="1" xfId="0" applyNumberFormat="1" applyFont="1" applyFill="1" applyBorder="1" applyAlignment="1"/>
    <xf numFmtId="164" fontId="3" fillId="4" borderId="1" xfId="0" applyNumberFormat="1" applyFont="1" applyFill="1" applyBorder="1" applyAlignment="1">
      <alignment horizontal="center"/>
    </xf>
    <xf numFmtId="0" fontId="3" fillId="0" borderId="0" xfId="0" applyFont="1" applyAlignment="1">
      <alignment horizontal="center"/>
    </xf>
    <xf numFmtId="0" fontId="1" fillId="2" borderId="1" xfId="0" applyFont="1" applyFill="1" applyBorder="1" applyAlignment="1">
      <alignment horizontal="left"/>
    </xf>
    <xf numFmtId="0" fontId="2" fillId="2" borderId="3" xfId="0" applyFont="1" applyFill="1" applyBorder="1" applyAlignment="1">
      <alignment horizontal="center" wrapText="1"/>
    </xf>
    <xf numFmtId="0" fontId="1" fillId="0" borderId="4" xfId="0" applyFont="1" applyFill="1" applyBorder="1" applyAlignment="1">
      <alignment horizontal="left" wrapText="1"/>
    </xf>
    <xf numFmtId="0" fontId="10" fillId="0" borderId="0" xfId="0" applyFont="1" applyBorder="1" applyAlignment="1">
      <alignment horizontal="left"/>
    </xf>
    <xf numFmtId="0" fontId="2" fillId="0" borderId="4" xfId="0" applyFont="1" applyFill="1" applyBorder="1" applyAlignment="1">
      <alignment horizontal="center"/>
    </xf>
    <xf numFmtId="0" fontId="3" fillId="0" borderId="0" xfId="0" applyFont="1" applyFill="1" applyBorder="1" applyAlignment="1">
      <alignment vertical="top" wrapText="1"/>
    </xf>
    <xf numFmtId="0" fontId="0" fillId="5" borderId="0" xfId="0" applyFill="1"/>
    <xf numFmtId="0" fontId="0" fillId="5" borderId="0" xfId="0" applyFill="1" applyAlignment="1">
      <alignment horizontal="center"/>
    </xf>
    <xf numFmtId="167" fontId="0" fillId="5" borderId="0" xfId="0" applyNumberFormat="1" applyFill="1" applyAlignment="1">
      <alignment horizontal="center"/>
    </xf>
    <xf numFmtId="0" fontId="0" fillId="5" borderId="0" xfId="0" applyFill="1" applyBorder="1"/>
    <xf numFmtId="0" fontId="0" fillId="5" borderId="0" xfId="0" applyFill="1" applyBorder="1" applyAlignment="1">
      <alignment horizontal="center"/>
    </xf>
    <xf numFmtId="167" fontId="0" fillId="5" borderId="0" xfId="0" applyNumberFormat="1" applyFill="1" applyBorder="1" applyAlignment="1">
      <alignment horizontal="center"/>
    </xf>
    <xf numFmtId="0" fontId="1" fillId="0" borderId="0" xfId="0" applyFont="1" applyFill="1" applyBorder="1" applyAlignment="1">
      <alignment horizontal="center"/>
    </xf>
    <xf numFmtId="0" fontId="15" fillId="0" borderId="1" xfId="0" applyFont="1" applyBorder="1"/>
    <xf numFmtId="0" fontId="15" fillId="0" borderId="1" xfId="0" applyFont="1" applyBorder="1" applyAlignment="1">
      <alignment horizontal="center" wrapText="1"/>
    </xf>
    <xf numFmtId="167" fontId="15" fillId="0" borderId="1" xfId="0" applyNumberFormat="1" applyFont="1" applyBorder="1" applyAlignment="1">
      <alignment horizontal="center" wrapText="1"/>
    </xf>
    <xf numFmtId="167" fontId="15" fillId="0" borderId="7" xfId="0" applyNumberFormat="1" applyFont="1" applyBorder="1" applyAlignment="1">
      <alignment horizontal="center" wrapText="1"/>
    </xf>
    <xf numFmtId="167" fontId="15" fillId="0" borderId="1" xfId="0" applyNumberFormat="1" applyFont="1" applyFill="1" applyBorder="1" applyAlignment="1">
      <alignment horizontal="center" wrapText="1"/>
    </xf>
    <xf numFmtId="0" fontId="17" fillId="0" borderId="0" xfId="0" applyFont="1"/>
    <xf numFmtId="0" fontId="17" fillId="0" borderId="0" xfId="0" applyFont="1" applyAlignment="1">
      <alignment horizontal="center"/>
    </xf>
    <xf numFmtId="167" fontId="17" fillId="0" borderId="10" xfId="0" applyNumberFormat="1" applyFont="1" applyFill="1" applyBorder="1" applyAlignment="1">
      <alignment horizontal="center"/>
    </xf>
    <xf numFmtId="167" fontId="17" fillId="0" borderId="2" xfId="0" applyNumberFormat="1" applyFont="1" applyBorder="1" applyAlignment="1">
      <alignment horizontal="center"/>
    </xf>
    <xf numFmtId="167" fontId="17" fillId="0" borderId="11" xfId="0" applyNumberFormat="1" applyFont="1" applyBorder="1" applyAlignment="1">
      <alignment horizontal="center"/>
    </xf>
    <xf numFmtId="167" fontId="17" fillId="0" borderId="0" xfId="0" applyNumberFormat="1" applyFont="1" applyAlignment="1">
      <alignment horizontal="center"/>
    </xf>
    <xf numFmtId="167" fontId="17" fillId="0" borderId="9" xfId="0" applyNumberFormat="1" applyFont="1" applyBorder="1" applyAlignment="1">
      <alignment horizontal="center"/>
    </xf>
    <xf numFmtId="167" fontId="17" fillId="0" borderId="0" xfId="0" applyNumberFormat="1" applyFont="1"/>
    <xf numFmtId="167" fontId="17" fillId="0" borderId="5" xfId="0" applyNumberFormat="1" applyFont="1" applyFill="1" applyBorder="1" applyAlignment="1">
      <alignment horizontal="center"/>
    </xf>
    <xf numFmtId="167" fontId="17" fillId="0" borderId="0" xfId="0" applyNumberFormat="1" applyFont="1" applyBorder="1" applyAlignment="1">
      <alignment horizontal="center"/>
    </xf>
    <xf numFmtId="167" fontId="17" fillId="0" borderId="12" xfId="0" applyNumberFormat="1" applyFont="1" applyBorder="1" applyAlignment="1">
      <alignment horizontal="center"/>
    </xf>
    <xf numFmtId="167" fontId="17" fillId="0" borderId="6" xfId="0" applyNumberFormat="1" applyFont="1" applyBorder="1" applyAlignment="1">
      <alignment horizontal="center"/>
    </xf>
    <xf numFmtId="0" fontId="17" fillId="5" borderId="0" xfId="0" applyFont="1" applyFill="1"/>
    <xf numFmtId="0" fontId="17" fillId="5" borderId="0" xfId="0" applyFont="1" applyFill="1" applyAlignment="1">
      <alignment horizontal="center"/>
    </xf>
    <xf numFmtId="167" fontId="17" fillId="5" borderId="5" xfId="0" applyNumberFormat="1" applyFont="1" applyFill="1" applyBorder="1" applyAlignment="1">
      <alignment horizontal="center"/>
    </xf>
    <xf numFmtId="167" fontId="17" fillId="5" borderId="0" xfId="0" applyNumberFormat="1" applyFont="1" applyFill="1" applyBorder="1" applyAlignment="1">
      <alignment horizontal="center"/>
    </xf>
    <xf numFmtId="167" fontId="17" fillId="5" borderId="12" xfId="0" applyNumberFormat="1" applyFont="1" applyFill="1" applyBorder="1" applyAlignment="1">
      <alignment horizontal="center"/>
    </xf>
    <xf numFmtId="167" fontId="17" fillId="5" borderId="0" xfId="0" applyNumberFormat="1" applyFont="1" applyFill="1" applyAlignment="1">
      <alignment horizontal="center"/>
    </xf>
    <xf numFmtId="167" fontId="17" fillId="5" borderId="6" xfId="0" applyNumberFormat="1" applyFont="1" applyFill="1" applyBorder="1" applyAlignment="1">
      <alignment horizontal="center"/>
    </xf>
    <xf numFmtId="167" fontId="17" fillId="0" borderId="5" xfId="0" applyNumberFormat="1" applyFont="1" applyBorder="1" applyAlignment="1">
      <alignment horizontal="center"/>
    </xf>
    <xf numFmtId="167" fontId="17" fillId="0" borderId="0" xfId="0" applyNumberFormat="1" applyFont="1" applyFill="1" applyBorder="1" applyAlignment="1">
      <alignment horizontal="center"/>
    </xf>
    <xf numFmtId="0" fontId="17" fillId="5" borderId="0" xfId="0" applyFont="1" applyFill="1" applyBorder="1"/>
    <xf numFmtId="0" fontId="17" fillId="5" borderId="0" xfId="0" applyFont="1" applyFill="1" applyBorder="1" applyAlignment="1">
      <alignment horizontal="center"/>
    </xf>
    <xf numFmtId="0" fontId="17" fillId="0" borderId="0" xfId="0" applyFont="1" applyBorder="1"/>
    <xf numFmtId="0" fontId="17" fillId="0" borderId="0" xfId="0" applyFont="1" applyBorder="1" applyAlignment="1">
      <alignment horizontal="center"/>
    </xf>
    <xf numFmtId="0" fontId="17" fillId="0" borderId="0" xfId="0" applyFont="1" applyFill="1"/>
    <xf numFmtId="0" fontId="17" fillId="0" borderId="0" xfId="0" applyFont="1" applyFill="1" applyAlignment="1">
      <alignment horizontal="center"/>
    </xf>
    <xf numFmtId="167" fontId="17" fillId="0" borderId="12" xfId="0" applyNumberFormat="1" applyFont="1" applyFill="1" applyBorder="1" applyAlignment="1">
      <alignment horizontal="center"/>
    </xf>
    <xf numFmtId="167" fontId="17" fillId="0" borderId="0" xfId="0" applyNumberFormat="1" applyFont="1" applyFill="1" applyAlignment="1">
      <alignment horizontal="center"/>
    </xf>
    <xf numFmtId="167" fontId="17" fillId="0" borderId="6" xfId="0" applyNumberFormat="1" applyFont="1" applyFill="1" applyBorder="1" applyAlignment="1">
      <alignment horizontal="center"/>
    </xf>
    <xf numFmtId="167" fontId="17" fillId="0" borderId="0" xfId="0" applyNumberFormat="1" applyFont="1" applyFill="1"/>
    <xf numFmtId="0" fontId="17" fillId="0" borderId="1" xfId="0" applyFont="1" applyBorder="1"/>
    <xf numFmtId="0" fontId="17" fillId="0" borderId="1" xfId="0" applyFont="1" applyBorder="1" applyAlignment="1">
      <alignment horizontal="center"/>
    </xf>
    <xf numFmtId="167" fontId="17" fillId="0" borderId="14" xfId="0" applyNumberFormat="1" applyFont="1" applyBorder="1" applyAlignment="1">
      <alignment horizontal="center"/>
    </xf>
    <xf numFmtId="167" fontId="17" fillId="0" borderId="1" xfId="0" applyNumberFormat="1" applyFont="1" applyFill="1" applyBorder="1" applyAlignment="1">
      <alignment horizontal="center"/>
    </xf>
    <xf numFmtId="167" fontId="17" fillId="0" borderId="1" xfId="0" applyNumberFormat="1" applyFont="1" applyBorder="1" applyAlignment="1">
      <alignment horizontal="center"/>
    </xf>
    <xf numFmtId="167" fontId="17" fillId="0" borderId="13" xfId="0" applyNumberFormat="1" applyFont="1" applyBorder="1" applyAlignment="1">
      <alignment horizontal="center"/>
    </xf>
    <xf numFmtId="167" fontId="17" fillId="0" borderId="15" xfId="0" applyNumberFormat="1" applyFont="1" applyBorder="1" applyAlignment="1">
      <alignment horizontal="center"/>
    </xf>
    <xf numFmtId="167" fontId="18" fillId="0" borderId="6" xfId="0" applyNumberFormat="1" applyFont="1" applyBorder="1" applyAlignment="1">
      <alignment horizontal="center" vertical="center"/>
    </xf>
    <xf numFmtId="167" fontId="18" fillId="0" borderId="15" xfId="0" applyNumberFormat="1" applyFont="1" applyBorder="1" applyAlignment="1">
      <alignment horizontal="center" vertical="center"/>
    </xf>
    <xf numFmtId="0" fontId="19" fillId="0" borderId="0" xfId="0" applyFont="1" applyBorder="1" applyAlignment="1">
      <alignment horizontal="left"/>
    </xf>
    <xf numFmtId="0" fontId="17" fillId="0" borderId="0" xfId="0" applyFont="1" applyFill="1" applyBorder="1"/>
    <xf numFmtId="167" fontId="18" fillId="0" borderId="10" xfId="0" applyNumberFormat="1" applyFont="1" applyFill="1" applyBorder="1" applyAlignment="1">
      <alignment horizontal="center"/>
    </xf>
    <xf numFmtId="167" fontId="18" fillId="0" borderId="0" xfId="0" applyNumberFormat="1" applyFont="1" applyFill="1" applyBorder="1" applyAlignment="1">
      <alignment horizontal="center"/>
    </xf>
    <xf numFmtId="167" fontId="18" fillId="0" borderId="14" xfId="0" applyNumberFormat="1" applyFont="1" applyFill="1" applyBorder="1" applyAlignment="1">
      <alignment horizontal="center"/>
    </xf>
    <xf numFmtId="0" fontId="17" fillId="0" borderId="4" xfId="0" applyFont="1" applyBorder="1"/>
    <xf numFmtId="0" fontId="17" fillId="0" borderId="16" xfId="0" applyFont="1" applyBorder="1"/>
    <xf numFmtId="0" fontId="17" fillId="0" borderId="0" xfId="0" applyFont="1" applyFill="1" applyBorder="1" applyAlignment="1">
      <alignment vertical="top" wrapText="1"/>
    </xf>
    <xf numFmtId="167" fontId="2" fillId="0" borderId="7" xfId="0" applyNumberFormat="1" applyFont="1" applyFill="1" applyBorder="1" applyAlignment="1">
      <alignment horizontal="center" wrapText="1"/>
    </xf>
    <xf numFmtId="0" fontId="15" fillId="0" borderId="0" xfId="0" applyFont="1" applyAlignment="1">
      <alignment horizontal="center"/>
    </xf>
    <xf numFmtId="0" fontId="15" fillId="0" borderId="0" xfId="0" applyFont="1" applyFill="1" applyBorder="1" applyAlignment="1">
      <alignment horizontal="left"/>
    </xf>
    <xf numFmtId="0" fontId="15" fillId="0" borderId="8" xfId="0" applyFont="1" applyFill="1" applyBorder="1" applyAlignment="1">
      <alignment horizontal="center"/>
    </xf>
    <xf numFmtId="0" fontId="15" fillId="0" borderId="0" xfId="0" applyFont="1" applyFill="1" applyBorder="1" applyAlignment="1"/>
    <xf numFmtId="167" fontId="18" fillId="0" borderId="0" xfId="0" applyNumberFormat="1" applyFont="1" applyBorder="1" applyAlignment="1">
      <alignment horizontal="center" vertical="center"/>
    </xf>
    <xf numFmtId="0" fontId="15" fillId="0" borderId="0" xfId="0" applyFont="1" applyFill="1" applyBorder="1" applyAlignment="1">
      <alignment horizontal="center"/>
    </xf>
    <xf numFmtId="0" fontId="15" fillId="0" borderId="8" xfId="0" applyFont="1" applyFill="1" applyBorder="1" applyAlignment="1">
      <alignment horizontal="center"/>
    </xf>
    <xf numFmtId="0" fontId="17" fillId="0" borderId="16" xfId="0" applyFont="1" applyBorder="1" applyAlignment="1">
      <alignment horizontal="center"/>
    </xf>
    <xf numFmtId="0" fontId="21" fillId="0" borderId="0" xfId="0" applyFont="1" applyBorder="1" applyAlignment="1">
      <alignment horizontal="left"/>
    </xf>
    <xf numFmtId="0" fontId="21" fillId="0" borderId="0" xfId="0" applyFont="1" applyBorder="1" applyAlignment="1">
      <alignment horizontal="left" wrapText="1"/>
    </xf>
    <xf numFmtId="0" fontId="21" fillId="0" borderId="0" xfId="0" applyFont="1" applyBorder="1" applyAlignment="1">
      <alignment horizontal="center" wrapText="1"/>
    </xf>
    <xf numFmtId="0" fontId="22" fillId="0" borderId="0" xfId="0" applyFont="1" applyBorder="1" applyAlignment="1">
      <alignment horizontal="center" wrapText="1"/>
    </xf>
    <xf numFmtId="167" fontId="21" fillId="0" borderId="0" xfId="0" applyNumberFormat="1" applyFont="1" applyBorder="1" applyAlignment="1">
      <alignment horizontal="center" wrapText="1"/>
    </xf>
    <xf numFmtId="167" fontId="21" fillId="0" borderId="0" xfId="0" applyNumberFormat="1" applyFont="1" applyAlignment="1">
      <alignment horizontal="center"/>
    </xf>
    <xf numFmtId="0" fontId="21" fillId="0" borderId="0" xfId="0" applyFont="1"/>
    <xf numFmtId="0" fontId="21" fillId="5" borderId="0" xfId="0" applyFont="1" applyFill="1" applyBorder="1" applyAlignment="1">
      <alignment horizontal="left"/>
    </xf>
    <xf numFmtId="0" fontId="21" fillId="5" borderId="0" xfId="0" applyFont="1" applyFill="1" applyBorder="1" applyAlignment="1">
      <alignment horizontal="left" wrapText="1"/>
    </xf>
    <xf numFmtId="0" fontId="21" fillId="5" borderId="0" xfId="0" applyFont="1" applyFill="1" applyBorder="1" applyAlignment="1">
      <alignment horizontal="center" wrapText="1"/>
    </xf>
    <xf numFmtId="0" fontId="22" fillId="5" borderId="0" xfId="0" applyFont="1" applyFill="1" applyBorder="1" applyAlignment="1">
      <alignment horizontal="center" wrapText="1"/>
    </xf>
    <xf numFmtId="167" fontId="21" fillId="5" borderId="0" xfId="0" applyNumberFormat="1" applyFont="1" applyFill="1" applyBorder="1" applyAlignment="1">
      <alignment horizontal="center" wrapText="1"/>
    </xf>
    <xf numFmtId="167" fontId="21" fillId="5" borderId="0" xfId="0" applyNumberFormat="1" applyFont="1" applyFill="1" applyAlignment="1">
      <alignment horizontal="center"/>
    </xf>
    <xf numFmtId="0" fontId="21" fillId="0" borderId="1" xfId="0" applyFont="1" applyBorder="1" applyAlignment="1">
      <alignment horizontal="left"/>
    </xf>
    <xf numFmtId="0" fontId="21" fillId="0" borderId="1" xfId="0" applyFont="1" applyBorder="1" applyAlignment="1">
      <alignment horizontal="left" wrapText="1"/>
    </xf>
    <xf numFmtId="0" fontId="21" fillId="0" borderId="1" xfId="0" applyFont="1" applyBorder="1" applyAlignment="1">
      <alignment horizontal="center" wrapText="1"/>
    </xf>
    <xf numFmtId="0" fontId="22" fillId="0" borderId="1" xfId="0" applyFont="1" applyBorder="1" applyAlignment="1">
      <alignment horizontal="center" wrapText="1"/>
    </xf>
    <xf numFmtId="167" fontId="21" fillId="0" borderId="1" xfId="0" applyNumberFormat="1" applyFont="1" applyBorder="1" applyAlignment="1">
      <alignment horizontal="center" wrapText="1"/>
    </xf>
    <xf numFmtId="0" fontId="22" fillId="0" borderId="1" xfId="0" applyFont="1" applyBorder="1"/>
    <xf numFmtId="167" fontId="22" fillId="0" borderId="1" xfId="0" applyNumberFormat="1" applyFont="1" applyBorder="1" applyAlignment="1">
      <alignment horizontal="center" wrapText="1"/>
    </xf>
    <xf numFmtId="0" fontId="21"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B1:Q105"/>
  <sheetViews>
    <sheetView zoomScale="90" zoomScaleNormal="90" workbookViewId="0">
      <selection activeCell="C19" sqref="C19"/>
    </sheetView>
  </sheetViews>
  <sheetFormatPr defaultRowHeight="15" x14ac:dyDescent="0.25"/>
  <cols>
    <col min="1" max="1" width="6" customWidth="1"/>
    <col min="2" max="2" width="24.28515625" customWidth="1"/>
    <col min="3" max="3" width="14.85546875" customWidth="1"/>
    <col min="4" max="4" width="11.42578125" customWidth="1"/>
    <col min="5" max="5" width="3.28515625" customWidth="1"/>
    <col min="6" max="13" width="12.7109375" customWidth="1"/>
    <col min="14" max="14" width="3.28515625" customWidth="1"/>
  </cols>
  <sheetData>
    <row r="1" spans="2:14" ht="6.75" customHeight="1" x14ac:dyDescent="0.25"/>
    <row r="2" spans="2:14" ht="39.75" customHeight="1" thickBot="1" x14ac:dyDescent="0.35">
      <c r="B2" s="131" t="s">
        <v>37</v>
      </c>
      <c r="C2" s="131"/>
      <c r="D2" s="131"/>
      <c r="E2" s="131"/>
      <c r="F2" s="131"/>
      <c r="G2" s="131"/>
      <c r="H2" s="131"/>
      <c r="I2" s="55"/>
      <c r="J2" s="55"/>
      <c r="K2" s="55"/>
      <c r="L2" s="55"/>
      <c r="M2" s="55"/>
      <c r="N2" s="40"/>
    </row>
    <row r="3" spans="2:14" s="147" customFormat="1" ht="6" customHeight="1" x14ac:dyDescent="0.2">
      <c r="B3" s="197"/>
      <c r="C3" s="197"/>
      <c r="D3" s="197"/>
      <c r="E3" s="197"/>
      <c r="F3" s="198"/>
      <c r="G3" s="198"/>
      <c r="H3" s="198"/>
      <c r="I3" s="199"/>
      <c r="J3" s="199"/>
      <c r="K3" s="199"/>
      <c r="L3" s="199"/>
      <c r="M3" s="199"/>
      <c r="N3" s="197"/>
    </row>
    <row r="4" spans="2:14" s="147" customFormat="1" ht="28.5" customHeight="1" x14ac:dyDescent="0.2">
      <c r="B4" s="142" t="s">
        <v>38</v>
      </c>
      <c r="C4" s="143" t="s">
        <v>39</v>
      </c>
      <c r="D4" s="143" t="s">
        <v>40</v>
      </c>
      <c r="E4" s="143"/>
      <c r="F4" s="144" t="s">
        <v>228</v>
      </c>
      <c r="G4" s="144" t="s">
        <v>229</v>
      </c>
      <c r="H4" s="146" t="s">
        <v>43</v>
      </c>
    </row>
    <row r="5" spans="2:14" s="147" customFormat="1" ht="9.75" customHeight="1" x14ac:dyDescent="0.2">
      <c r="B5" s="147" t="s">
        <v>44</v>
      </c>
      <c r="C5" s="147" t="s">
        <v>45</v>
      </c>
      <c r="D5" s="148">
        <v>4.7</v>
      </c>
      <c r="E5" s="148"/>
      <c r="F5" s="156">
        <v>97.63</v>
      </c>
      <c r="G5" s="156">
        <v>75.56</v>
      </c>
      <c r="H5" s="152">
        <v>86.59</v>
      </c>
    </row>
    <row r="6" spans="2:14" s="147" customFormat="1" ht="9.75" customHeight="1" x14ac:dyDescent="0.2">
      <c r="B6" s="147" t="s">
        <v>46</v>
      </c>
      <c r="C6" s="147" t="s">
        <v>47</v>
      </c>
      <c r="D6" s="148">
        <v>4.7</v>
      </c>
      <c r="E6" s="148"/>
      <c r="F6" s="156">
        <v>91.56</v>
      </c>
      <c r="G6" s="156">
        <v>77.150000000000006</v>
      </c>
      <c r="H6" s="152">
        <v>84.35</v>
      </c>
    </row>
    <row r="7" spans="2:14" s="147" customFormat="1" ht="9.75" customHeight="1" x14ac:dyDescent="0.2">
      <c r="B7" s="147" t="s">
        <v>48</v>
      </c>
      <c r="C7" s="147" t="s">
        <v>49</v>
      </c>
      <c r="D7" s="148">
        <v>4.9000000000000004</v>
      </c>
      <c r="E7" s="148"/>
      <c r="F7" s="156">
        <v>95.12</v>
      </c>
      <c r="G7" s="156">
        <v>71.17</v>
      </c>
      <c r="H7" s="152">
        <v>83.15</v>
      </c>
    </row>
    <row r="8" spans="2:14" s="147" customFormat="1" ht="9.75" customHeight="1" x14ac:dyDescent="0.2">
      <c r="B8" s="147" t="s">
        <v>50</v>
      </c>
      <c r="C8" s="147" t="s">
        <v>47</v>
      </c>
      <c r="D8" s="148">
        <v>4.8</v>
      </c>
      <c r="E8" s="148"/>
      <c r="F8" s="156">
        <v>82.13</v>
      </c>
      <c r="G8" s="156">
        <v>81.94</v>
      </c>
      <c r="H8" s="152">
        <v>82.03</v>
      </c>
    </row>
    <row r="9" spans="2:14" s="147" customFormat="1" ht="9.75" customHeight="1" x14ac:dyDescent="0.2">
      <c r="B9" s="147" t="s">
        <v>51</v>
      </c>
      <c r="C9" s="147" t="s">
        <v>47</v>
      </c>
      <c r="D9" s="148">
        <v>4.8</v>
      </c>
      <c r="E9" s="148"/>
      <c r="F9" s="156">
        <v>83.84</v>
      </c>
      <c r="G9" s="156">
        <v>76.959999999999994</v>
      </c>
      <c r="H9" s="152">
        <v>80.400000000000006</v>
      </c>
    </row>
    <row r="10" spans="2:14" s="147" customFormat="1" ht="9.75" customHeight="1" x14ac:dyDescent="0.2">
      <c r="B10" s="147" t="s">
        <v>52</v>
      </c>
      <c r="C10" s="147" t="s">
        <v>203</v>
      </c>
      <c r="D10" s="148">
        <v>4.8</v>
      </c>
      <c r="E10" s="148"/>
      <c r="F10" s="156">
        <v>79.569999999999993</v>
      </c>
      <c r="G10" s="156">
        <v>79.98</v>
      </c>
      <c r="H10" s="152">
        <v>79.78</v>
      </c>
    </row>
    <row r="11" spans="2:14" s="147" customFormat="1" ht="9.75" customHeight="1" x14ac:dyDescent="0.2">
      <c r="B11" s="147" t="s">
        <v>53</v>
      </c>
      <c r="C11" s="147" t="s">
        <v>55</v>
      </c>
      <c r="D11" s="148">
        <v>4.7</v>
      </c>
      <c r="E11" s="148"/>
      <c r="F11" s="156">
        <v>90.76</v>
      </c>
      <c r="G11" s="156">
        <v>68.59</v>
      </c>
      <c r="H11" s="152">
        <v>79.680000000000007</v>
      </c>
    </row>
    <row r="12" spans="2:14" s="147" customFormat="1" ht="9.75" customHeight="1" x14ac:dyDescent="0.2">
      <c r="B12" s="147" t="s">
        <v>54</v>
      </c>
      <c r="C12" s="147" t="s">
        <v>55</v>
      </c>
      <c r="D12" s="148">
        <v>4.9000000000000004</v>
      </c>
      <c r="E12" s="148"/>
      <c r="F12" s="156">
        <v>84.59</v>
      </c>
      <c r="G12" s="156">
        <v>74.760000000000005</v>
      </c>
      <c r="H12" s="152">
        <v>79.680000000000007</v>
      </c>
    </row>
    <row r="13" spans="2:14" s="147" customFormat="1" ht="9.75" customHeight="1" x14ac:dyDescent="0.2">
      <c r="B13" s="159" t="s">
        <v>56</v>
      </c>
      <c r="C13" s="159" t="s">
        <v>66</v>
      </c>
      <c r="D13" s="160">
        <v>4.5999999999999996</v>
      </c>
      <c r="E13" s="160"/>
      <c r="F13" s="162">
        <v>84.4</v>
      </c>
      <c r="G13" s="162">
        <v>73.489999999999995</v>
      </c>
      <c r="H13" s="164">
        <v>78.95</v>
      </c>
    </row>
    <row r="14" spans="2:14" s="147" customFormat="1" ht="9.75" customHeight="1" x14ac:dyDescent="0.2">
      <c r="B14" s="147" t="s">
        <v>57</v>
      </c>
      <c r="C14" s="147" t="s">
        <v>55</v>
      </c>
      <c r="D14" s="148">
        <v>4.5999999999999996</v>
      </c>
      <c r="E14" s="148"/>
      <c r="F14" s="156">
        <v>85.33</v>
      </c>
      <c r="G14" s="156">
        <v>72.180000000000007</v>
      </c>
      <c r="H14" s="152">
        <v>78.760000000000005</v>
      </c>
    </row>
    <row r="15" spans="2:14" s="147" customFormat="1" ht="9.75" customHeight="1" x14ac:dyDescent="0.2">
      <c r="B15" s="147" t="s">
        <v>58</v>
      </c>
      <c r="C15" s="147" t="s">
        <v>49</v>
      </c>
      <c r="D15" s="148">
        <v>4.9000000000000004</v>
      </c>
      <c r="E15" s="148"/>
      <c r="F15" s="156">
        <v>82.25</v>
      </c>
      <c r="G15" s="156">
        <v>74.86</v>
      </c>
      <c r="H15" s="152">
        <v>78.56</v>
      </c>
    </row>
    <row r="16" spans="2:14" s="147" customFormat="1" ht="9.75" customHeight="1" x14ac:dyDescent="0.2">
      <c r="B16" s="147" t="s">
        <v>59</v>
      </c>
      <c r="C16" s="147" t="s">
        <v>47</v>
      </c>
      <c r="D16" s="148">
        <v>4.7</v>
      </c>
      <c r="E16" s="148"/>
      <c r="F16" s="156">
        <v>77.180000000000007</v>
      </c>
      <c r="G16" s="156">
        <v>78.83</v>
      </c>
      <c r="H16" s="152">
        <v>78</v>
      </c>
    </row>
    <row r="17" spans="2:8" s="147" customFormat="1" ht="9.75" customHeight="1" x14ac:dyDescent="0.2">
      <c r="B17" s="147" t="s">
        <v>60</v>
      </c>
      <c r="C17" s="147" t="s">
        <v>47</v>
      </c>
      <c r="D17" s="148">
        <v>4.8</v>
      </c>
      <c r="E17" s="148"/>
      <c r="F17" s="156">
        <v>75.64</v>
      </c>
      <c r="G17" s="156">
        <v>80.16</v>
      </c>
      <c r="H17" s="152">
        <v>77.900000000000006</v>
      </c>
    </row>
    <row r="18" spans="2:8" s="147" customFormat="1" ht="9.75" customHeight="1" x14ac:dyDescent="0.2">
      <c r="B18" s="147" t="s">
        <v>61</v>
      </c>
      <c r="C18" s="147" t="s">
        <v>49</v>
      </c>
      <c r="D18" s="148">
        <v>4.5999999999999996</v>
      </c>
      <c r="E18" s="148"/>
      <c r="F18" s="156">
        <v>82.48</v>
      </c>
      <c r="G18" s="156">
        <v>72.849999999999994</v>
      </c>
      <c r="H18" s="152">
        <v>77.67</v>
      </c>
    </row>
    <row r="19" spans="2:8" s="147" customFormat="1" ht="9.75" customHeight="1" x14ac:dyDescent="0.2">
      <c r="B19" s="147" t="s">
        <v>62</v>
      </c>
      <c r="C19" s="147" t="s">
        <v>63</v>
      </c>
      <c r="D19" s="148">
        <v>4.5999999999999996</v>
      </c>
      <c r="E19" s="148"/>
      <c r="F19" s="156">
        <v>79.52</v>
      </c>
      <c r="G19" s="156">
        <v>74.650000000000006</v>
      </c>
      <c r="H19" s="152">
        <v>77.09</v>
      </c>
    </row>
    <row r="20" spans="2:8" s="147" customFormat="1" ht="9.75" customHeight="1" x14ac:dyDescent="0.2">
      <c r="B20" s="147" t="s">
        <v>64</v>
      </c>
      <c r="C20" s="147" t="s">
        <v>55</v>
      </c>
      <c r="D20" s="148">
        <v>4.5999999999999996</v>
      </c>
      <c r="E20" s="148"/>
      <c r="F20" s="156">
        <v>84.06</v>
      </c>
      <c r="G20" s="156">
        <v>69.59</v>
      </c>
      <c r="H20" s="152">
        <v>76.83</v>
      </c>
    </row>
    <row r="21" spans="2:8" s="147" customFormat="1" ht="9.75" customHeight="1" x14ac:dyDescent="0.2">
      <c r="B21" s="147" t="s">
        <v>65</v>
      </c>
      <c r="C21" s="147" t="s">
        <v>66</v>
      </c>
      <c r="D21" s="148">
        <v>4.5</v>
      </c>
      <c r="E21" s="148"/>
      <c r="F21" s="156">
        <v>77.94</v>
      </c>
      <c r="G21" s="156">
        <v>75.709999999999994</v>
      </c>
      <c r="H21" s="152">
        <v>76.819999999999993</v>
      </c>
    </row>
    <row r="22" spans="2:8" s="147" customFormat="1" ht="9.75" customHeight="1" x14ac:dyDescent="0.2">
      <c r="B22" s="147" t="s">
        <v>67</v>
      </c>
      <c r="C22" s="147" t="s">
        <v>49</v>
      </c>
      <c r="D22" s="148">
        <v>4.5999999999999996</v>
      </c>
      <c r="E22" s="148"/>
      <c r="F22" s="156">
        <v>85.9</v>
      </c>
      <c r="G22" s="156">
        <v>67.489999999999995</v>
      </c>
      <c r="H22" s="152">
        <v>76.69</v>
      </c>
    </row>
    <row r="23" spans="2:8" s="147" customFormat="1" ht="9.75" customHeight="1" x14ac:dyDescent="0.2">
      <c r="B23" s="147" t="s">
        <v>68</v>
      </c>
      <c r="C23" s="147" t="s">
        <v>47</v>
      </c>
      <c r="D23" s="148">
        <v>4.7</v>
      </c>
      <c r="E23" s="148"/>
      <c r="F23" s="156">
        <v>77.83</v>
      </c>
      <c r="G23" s="156">
        <v>75.53</v>
      </c>
      <c r="H23" s="152">
        <v>76.680000000000007</v>
      </c>
    </row>
    <row r="24" spans="2:8" s="147" customFormat="1" ht="9.75" customHeight="1" x14ac:dyDescent="0.2">
      <c r="B24" s="147" t="s">
        <v>69</v>
      </c>
      <c r="C24" s="147" t="s">
        <v>47</v>
      </c>
      <c r="D24" s="148">
        <v>4.5999999999999996</v>
      </c>
      <c r="E24" s="148"/>
      <c r="F24" s="156">
        <v>72.62</v>
      </c>
      <c r="G24" s="156">
        <v>78.290000000000006</v>
      </c>
      <c r="H24" s="152">
        <v>75.459999999999994</v>
      </c>
    </row>
    <row r="25" spans="2:8" s="147" customFormat="1" ht="9.75" customHeight="1" x14ac:dyDescent="0.2">
      <c r="B25" s="147" t="s">
        <v>70</v>
      </c>
      <c r="C25" s="147" t="s">
        <v>66</v>
      </c>
      <c r="D25" s="148">
        <v>4.5999999999999996</v>
      </c>
      <c r="E25" s="148"/>
      <c r="F25" s="156">
        <v>77.56</v>
      </c>
      <c r="G25" s="156">
        <v>73.05</v>
      </c>
      <c r="H25" s="152">
        <v>75.3</v>
      </c>
    </row>
    <row r="26" spans="2:8" s="147" customFormat="1" ht="9.75" customHeight="1" x14ac:dyDescent="0.2">
      <c r="B26" s="147" t="s">
        <v>71</v>
      </c>
      <c r="C26" s="147" t="s">
        <v>66</v>
      </c>
      <c r="D26" s="148">
        <v>4.5999999999999996</v>
      </c>
      <c r="E26" s="148"/>
      <c r="F26" s="156">
        <v>76.540000000000006</v>
      </c>
      <c r="G26" s="156">
        <v>73.599999999999994</v>
      </c>
      <c r="H26" s="152">
        <v>75.069999999999993</v>
      </c>
    </row>
    <row r="27" spans="2:8" s="147" customFormat="1" ht="9.75" customHeight="1" x14ac:dyDescent="0.2">
      <c r="B27" s="147" t="s">
        <v>72</v>
      </c>
      <c r="C27" s="147" t="s">
        <v>47</v>
      </c>
      <c r="D27" s="148">
        <v>4.9000000000000004</v>
      </c>
      <c r="E27" s="148"/>
      <c r="F27" s="156">
        <v>72.88</v>
      </c>
      <c r="G27" s="156">
        <v>77.040000000000006</v>
      </c>
      <c r="H27" s="152">
        <v>74.959999999999994</v>
      </c>
    </row>
    <row r="28" spans="2:8" s="147" customFormat="1" ht="9.75" customHeight="1" x14ac:dyDescent="0.2">
      <c r="B28" s="147" t="s">
        <v>73</v>
      </c>
      <c r="C28" s="147" t="s">
        <v>49</v>
      </c>
      <c r="D28" s="148">
        <v>4.5</v>
      </c>
      <c r="E28" s="148"/>
      <c r="F28" s="156">
        <v>84.68</v>
      </c>
      <c r="G28" s="156">
        <v>65.12</v>
      </c>
      <c r="H28" s="152">
        <v>74.900000000000006</v>
      </c>
    </row>
    <row r="29" spans="2:8" s="147" customFormat="1" ht="9.75" customHeight="1" x14ac:dyDescent="0.2">
      <c r="B29" s="147" t="s">
        <v>74</v>
      </c>
      <c r="C29" s="147" t="s">
        <v>63</v>
      </c>
      <c r="D29" s="148">
        <v>4.5999999999999996</v>
      </c>
      <c r="E29" s="148"/>
      <c r="F29" s="156">
        <v>79.349999999999994</v>
      </c>
      <c r="G29" s="156">
        <v>69.19</v>
      </c>
      <c r="H29" s="152">
        <v>74.27</v>
      </c>
    </row>
    <row r="30" spans="2:8" s="147" customFormat="1" ht="9.75" customHeight="1" x14ac:dyDescent="0.2">
      <c r="B30" s="147" t="s">
        <v>75</v>
      </c>
      <c r="C30" s="147" t="s">
        <v>47</v>
      </c>
      <c r="D30" s="148">
        <v>4.9000000000000004</v>
      </c>
      <c r="E30" s="148"/>
      <c r="F30" s="156">
        <v>85.48</v>
      </c>
      <c r="G30" s="156">
        <v>62.99</v>
      </c>
      <c r="H30" s="152">
        <v>74.239999999999995</v>
      </c>
    </row>
    <row r="31" spans="2:8" s="147" customFormat="1" ht="9.75" customHeight="1" x14ac:dyDescent="0.2">
      <c r="B31" s="147" t="s">
        <v>76</v>
      </c>
      <c r="C31" s="147" t="s">
        <v>77</v>
      </c>
      <c r="D31" s="148">
        <v>4.5999999999999996</v>
      </c>
      <c r="E31" s="148"/>
      <c r="F31" s="156">
        <v>79.599999999999994</v>
      </c>
      <c r="G31" s="156">
        <v>68.569999999999993</v>
      </c>
      <c r="H31" s="152">
        <v>74.08</v>
      </c>
    </row>
    <row r="32" spans="2:8" s="147" customFormat="1" ht="9.75" customHeight="1" x14ac:dyDescent="0.2">
      <c r="B32" s="159" t="s">
        <v>78</v>
      </c>
      <c r="C32" s="159" t="s">
        <v>66</v>
      </c>
      <c r="D32" s="160">
        <v>4.8</v>
      </c>
      <c r="E32" s="160"/>
      <c r="F32" s="162">
        <v>69.36</v>
      </c>
      <c r="G32" s="162">
        <v>78.739999999999995</v>
      </c>
      <c r="H32" s="164">
        <v>74.05</v>
      </c>
    </row>
    <row r="33" spans="2:8" s="147" customFormat="1" ht="9.75" customHeight="1" x14ac:dyDescent="0.2">
      <c r="B33" s="147" t="s">
        <v>79</v>
      </c>
      <c r="C33" s="147" t="s">
        <v>66</v>
      </c>
      <c r="D33" s="148">
        <v>4.8</v>
      </c>
      <c r="E33" s="148"/>
      <c r="F33" s="156">
        <v>70.209999999999994</v>
      </c>
      <c r="G33" s="156">
        <v>77.709999999999994</v>
      </c>
      <c r="H33" s="152">
        <v>73.959999999999994</v>
      </c>
    </row>
    <row r="34" spans="2:8" s="147" customFormat="1" ht="9.75" customHeight="1" x14ac:dyDescent="0.2">
      <c r="B34" s="147" t="s">
        <v>80</v>
      </c>
      <c r="C34" s="147" t="s">
        <v>47</v>
      </c>
      <c r="D34" s="148">
        <v>4.8</v>
      </c>
      <c r="E34" s="148"/>
      <c r="F34" s="156">
        <v>75.209999999999994</v>
      </c>
      <c r="G34" s="156">
        <v>72.099999999999994</v>
      </c>
      <c r="H34" s="152">
        <v>73.66</v>
      </c>
    </row>
    <row r="35" spans="2:8" s="147" customFormat="1" ht="9.75" customHeight="1" x14ac:dyDescent="0.2">
      <c r="B35" s="147" t="s">
        <v>81</v>
      </c>
      <c r="C35" s="147" t="s">
        <v>66</v>
      </c>
      <c r="D35" s="148">
        <v>4.5999999999999996</v>
      </c>
      <c r="E35" s="148"/>
      <c r="F35" s="156">
        <v>75.349999999999994</v>
      </c>
      <c r="G35" s="156">
        <v>71.680000000000007</v>
      </c>
      <c r="H35" s="152">
        <v>73.510000000000005</v>
      </c>
    </row>
    <row r="36" spans="2:8" s="147" customFormat="1" ht="9.75" customHeight="1" x14ac:dyDescent="0.2">
      <c r="B36" s="147" t="s">
        <v>82</v>
      </c>
      <c r="C36" s="147" t="s">
        <v>66</v>
      </c>
      <c r="D36" s="148">
        <v>4.5999999999999996</v>
      </c>
      <c r="E36" s="148"/>
      <c r="F36" s="156">
        <v>71.599999999999994</v>
      </c>
      <c r="G36" s="156">
        <v>75.17</v>
      </c>
      <c r="H36" s="152">
        <v>73.39</v>
      </c>
    </row>
    <row r="37" spans="2:8" s="147" customFormat="1" ht="9.75" customHeight="1" x14ac:dyDescent="0.2">
      <c r="B37" s="147" t="s">
        <v>83</v>
      </c>
      <c r="C37" s="147" t="s">
        <v>47</v>
      </c>
      <c r="D37" s="148">
        <v>4.4000000000000004</v>
      </c>
      <c r="E37" s="148"/>
      <c r="F37" s="156">
        <v>69.2</v>
      </c>
      <c r="G37" s="156">
        <v>77.459999999999994</v>
      </c>
      <c r="H37" s="152">
        <v>73.33</v>
      </c>
    </row>
    <row r="38" spans="2:8" s="147" customFormat="1" ht="9.75" customHeight="1" x14ac:dyDescent="0.2">
      <c r="B38" s="147" t="s">
        <v>84</v>
      </c>
      <c r="C38" s="147" t="s">
        <v>47</v>
      </c>
      <c r="D38" s="148">
        <v>4.5999999999999996</v>
      </c>
      <c r="E38" s="148"/>
      <c r="F38" s="156">
        <v>79.64</v>
      </c>
      <c r="G38" s="156">
        <v>66.900000000000006</v>
      </c>
      <c r="H38" s="152">
        <v>73.27</v>
      </c>
    </row>
    <row r="39" spans="2:8" s="147" customFormat="1" ht="9.75" customHeight="1" x14ac:dyDescent="0.2">
      <c r="B39" s="147" t="s">
        <v>85</v>
      </c>
      <c r="C39" s="147" t="s">
        <v>49</v>
      </c>
      <c r="D39" s="148">
        <v>4.3</v>
      </c>
      <c r="E39" s="148"/>
      <c r="F39" s="156">
        <v>83.16</v>
      </c>
      <c r="G39" s="156">
        <v>63.16</v>
      </c>
      <c r="H39" s="152">
        <v>73.16</v>
      </c>
    </row>
    <row r="40" spans="2:8" s="147" customFormat="1" ht="9.75" customHeight="1" x14ac:dyDescent="0.2">
      <c r="B40" s="147" t="s">
        <v>86</v>
      </c>
      <c r="C40" s="147" t="s">
        <v>47</v>
      </c>
      <c r="D40" s="148">
        <v>4.5</v>
      </c>
      <c r="E40" s="148"/>
      <c r="F40" s="156">
        <v>72.709999999999994</v>
      </c>
      <c r="G40" s="156">
        <v>73.58</v>
      </c>
      <c r="H40" s="152">
        <v>73.14</v>
      </c>
    </row>
    <row r="41" spans="2:8" s="147" customFormat="1" ht="9.75" customHeight="1" x14ac:dyDescent="0.2">
      <c r="B41" s="147" t="s">
        <v>87</v>
      </c>
      <c r="C41" s="147" t="s">
        <v>47</v>
      </c>
      <c r="D41" s="148">
        <v>4.8</v>
      </c>
      <c r="E41" s="148"/>
      <c r="F41" s="156">
        <v>68.59</v>
      </c>
      <c r="G41" s="156">
        <v>76.739999999999995</v>
      </c>
      <c r="H41" s="152">
        <v>72.67</v>
      </c>
    </row>
    <row r="42" spans="2:8" s="147" customFormat="1" ht="9.75" customHeight="1" x14ac:dyDescent="0.2">
      <c r="B42" s="147" t="s">
        <v>88</v>
      </c>
      <c r="C42" s="147" t="s">
        <v>66</v>
      </c>
      <c r="D42" s="148">
        <v>4.5999999999999996</v>
      </c>
      <c r="E42" s="148"/>
      <c r="F42" s="156">
        <v>73.06</v>
      </c>
      <c r="G42" s="156">
        <v>72.069999999999993</v>
      </c>
      <c r="H42" s="152">
        <v>72.569999999999993</v>
      </c>
    </row>
    <row r="43" spans="2:8" s="147" customFormat="1" ht="9.75" customHeight="1" x14ac:dyDescent="0.2">
      <c r="B43" s="147" t="s">
        <v>89</v>
      </c>
      <c r="C43" s="147" t="s">
        <v>66</v>
      </c>
      <c r="D43" s="148">
        <v>4.8</v>
      </c>
      <c r="E43" s="148"/>
      <c r="F43" s="156">
        <v>75.819999999999993</v>
      </c>
      <c r="G43" s="156">
        <v>68.849999999999994</v>
      </c>
      <c r="H43" s="152">
        <v>72.33</v>
      </c>
    </row>
    <row r="44" spans="2:8" s="147" customFormat="1" ht="9.75" customHeight="1" x14ac:dyDescent="0.2">
      <c r="B44" s="147" t="s">
        <v>90</v>
      </c>
      <c r="C44" s="147" t="s">
        <v>66</v>
      </c>
      <c r="D44" s="148">
        <v>4.8</v>
      </c>
      <c r="E44" s="148"/>
      <c r="F44" s="156">
        <v>75.17</v>
      </c>
      <c r="G44" s="156">
        <v>68.89</v>
      </c>
      <c r="H44" s="152">
        <v>72.03</v>
      </c>
    </row>
    <row r="45" spans="2:8" s="147" customFormat="1" ht="9.75" customHeight="1" x14ac:dyDescent="0.2">
      <c r="B45" s="147" t="s">
        <v>91</v>
      </c>
      <c r="C45" s="147" t="s">
        <v>55</v>
      </c>
      <c r="D45" s="148">
        <v>4.8</v>
      </c>
      <c r="E45" s="148"/>
      <c r="F45" s="156">
        <v>67.05</v>
      </c>
      <c r="G45" s="156">
        <v>76.849999999999994</v>
      </c>
      <c r="H45" s="152">
        <v>71.95</v>
      </c>
    </row>
    <row r="46" spans="2:8" s="147" customFormat="1" ht="9.75" customHeight="1" x14ac:dyDescent="0.2">
      <c r="B46" s="147" t="s">
        <v>92</v>
      </c>
      <c r="C46" s="147" t="s">
        <v>66</v>
      </c>
      <c r="D46" s="148">
        <v>4.5999999999999996</v>
      </c>
      <c r="E46" s="148"/>
      <c r="F46" s="156">
        <v>73.92</v>
      </c>
      <c r="G46" s="156">
        <v>69.930000000000007</v>
      </c>
      <c r="H46" s="152">
        <v>71.92</v>
      </c>
    </row>
    <row r="47" spans="2:8" s="147" customFormat="1" ht="9.75" customHeight="1" x14ac:dyDescent="0.2">
      <c r="B47" s="147" t="s">
        <v>93</v>
      </c>
      <c r="C47" s="147" t="s">
        <v>49</v>
      </c>
      <c r="D47" s="148">
        <v>4.5999999999999996</v>
      </c>
      <c r="E47" s="148"/>
      <c r="F47" s="156">
        <v>76.45</v>
      </c>
      <c r="G47" s="156">
        <v>67.11</v>
      </c>
      <c r="H47" s="152">
        <v>71.78</v>
      </c>
    </row>
    <row r="48" spans="2:8" s="147" customFormat="1" ht="9.75" customHeight="1" x14ac:dyDescent="0.2">
      <c r="B48" s="147" t="s">
        <v>94</v>
      </c>
      <c r="C48" s="147" t="s">
        <v>47</v>
      </c>
      <c r="D48" s="148">
        <v>4.5</v>
      </c>
      <c r="E48" s="148"/>
      <c r="F48" s="156">
        <v>64.209999999999994</v>
      </c>
      <c r="G48" s="156">
        <v>78.7</v>
      </c>
      <c r="H48" s="152">
        <v>71.459999999999994</v>
      </c>
    </row>
    <row r="49" spans="2:9" s="147" customFormat="1" ht="9.75" customHeight="1" x14ac:dyDescent="0.2">
      <c r="B49" s="147" t="s">
        <v>95</v>
      </c>
      <c r="C49" s="147" t="s">
        <v>55</v>
      </c>
      <c r="D49" s="148">
        <v>4.9000000000000004</v>
      </c>
      <c r="E49" s="148"/>
      <c r="F49" s="156">
        <v>71.05</v>
      </c>
      <c r="G49" s="156">
        <v>71.709999999999994</v>
      </c>
      <c r="H49" s="152">
        <v>71.38</v>
      </c>
    </row>
    <row r="50" spans="2:9" s="147" customFormat="1" ht="9.75" customHeight="1" x14ac:dyDescent="0.2">
      <c r="B50" s="147" t="s">
        <v>96</v>
      </c>
      <c r="C50" s="147" t="s">
        <v>47</v>
      </c>
      <c r="D50" s="148">
        <v>4.5999999999999996</v>
      </c>
      <c r="E50" s="148"/>
      <c r="F50" s="156">
        <v>73.81</v>
      </c>
      <c r="G50" s="156">
        <v>68.91</v>
      </c>
      <c r="H50" s="152">
        <v>71.36</v>
      </c>
    </row>
    <row r="51" spans="2:9" s="147" customFormat="1" ht="9.75" customHeight="1" x14ac:dyDescent="0.2">
      <c r="B51" s="147" t="s">
        <v>97</v>
      </c>
      <c r="C51" s="147" t="s">
        <v>47</v>
      </c>
      <c r="D51" s="148">
        <v>4.3</v>
      </c>
      <c r="E51" s="148"/>
      <c r="F51" s="156">
        <v>73.97</v>
      </c>
      <c r="G51" s="156">
        <v>68.44</v>
      </c>
      <c r="H51" s="152">
        <v>71.2</v>
      </c>
    </row>
    <row r="52" spans="2:9" s="147" customFormat="1" ht="9.75" customHeight="1" x14ac:dyDescent="0.2">
      <c r="B52" s="147" t="s">
        <v>98</v>
      </c>
      <c r="C52" s="147" t="s">
        <v>47</v>
      </c>
      <c r="D52" s="148">
        <v>4.8</v>
      </c>
      <c r="E52" s="148"/>
      <c r="F52" s="156">
        <v>70.3</v>
      </c>
      <c r="G52" s="156">
        <v>71.44</v>
      </c>
      <c r="H52" s="152">
        <v>70.87</v>
      </c>
    </row>
    <row r="53" spans="2:9" s="147" customFormat="1" ht="9.75" customHeight="1" x14ac:dyDescent="0.2">
      <c r="B53" s="147" t="s">
        <v>99</v>
      </c>
      <c r="C53" s="147" t="s">
        <v>49</v>
      </c>
      <c r="D53" s="148">
        <v>4.5999999999999996</v>
      </c>
      <c r="E53" s="148"/>
      <c r="F53" s="156">
        <v>74.25</v>
      </c>
      <c r="G53" s="156">
        <v>66.84</v>
      </c>
      <c r="H53" s="152">
        <v>70.55</v>
      </c>
    </row>
    <row r="54" spans="2:9" s="147" customFormat="1" ht="9.75" customHeight="1" x14ac:dyDescent="0.2">
      <c r="B54" s="147" t="s">
        <v>100</v>
      </c>
      <c r="C54" s="147" t="s">
        <v>49</v>
      </c>
      <c r="D54" s="148">
        <v>4.3</v>
      </c>
      <c r="E54" s="148"/>
      <c r="F54" s="156">
        <v>71.77</v>
      </c>
      <c r="G54" s="156">
        <v>69.08</v>
      </c>
      <c r="H54" s="152">
        <v>70.430000000000007</v>
      </c>
    </row>
    <row r="55" spans="2:9" s="147" customFormat="1" ht="9.75" customHeight="1" x14ac:dyDescent="0.2">
      <c r="B55" s="159" t="s">
        <v>101</v>
      </c>
      <c r="C55" s="159" t="s">
        <v>47</v>
      </c>
      <c r="D55" s="160">
        <v>4.8</v>
      </c>
      <c r="E55" s="160"/>
      <c r="F55" s="162">
        <v>72.87</v>
      </c>
      <c r="G55" s="162">
        <v>67.92</v>
      </c>
      <c r="H55" s="164">
        <v>70.400000000000006</v>
      </c>
    </row>
    <row r="56" spans="2:9" s="147" customFormat="1" ht="9.75" customHeight="1" x14ac:dyDescent="0.2">
      <c r="B56" s="147" t="s">
        <v>102</v>
      </c>
      <c r="C56" s="147" t="s">
        <v>66</v>
      </c>
      <c r="D56" s="148">
        <v>4.3</v>
      </c>
      <c r="E56" s="148"/>
      <c r="F56" s="156">
        <v>70.349999999999994</v>
      </c>
      <c r="G56" s="156">
        <v>70.13</v>
      </c>
      <c r="H56" s="152">
        <v>70.239999999999995</v>
      </c>
    </row>
    <row r="57" spans="2:9" s="147" customFormat="1" ht="9.75" customHeight="1" x14ac:dyDescent="0.2">
      <c r="B57" s="147" t="s">
        <v>103</v>
      </c>
      <c r="C57" s="147" t="s">
        <v>55</v>
      </c>
      <c r="D57" s="148">
        <v>4.5</v>
      </c>
      <c r="E57" s="148"/>
      <c r="F57" s="156">
        <v>66.81</v>
      </c>
      <c r="G57" s="156">
        <v>73.260000000000005</v>
      </c>
      <c r="H57" s="152">
        <v>70.03</v>
      </c>
    </row>
    <row r="58" spans="2:9" s="147" customFormat="1" ht="9.75" customHeight="1" x14ac:dyDescent="0.2">
      <c r="B58" s="168" t="s">
        <v>104</v>
      </c>
      <c r="C58" s="168" t="s">
        <v>66</v>
      </c>
      <c r="D58" s="169">
        <v>4.9000000000000004</v>
      </c>
      <c r="E58" s="169"/>
      <c r="F58" s="162">
        <v>72.48</v>
      </c>
      <c r="G58" s="162">
        <v>67.06</v>
      </c>
      <c r="H58" s="162">
        <v>69.77</v>
      </c>
    </row>
    <row r="59" spans="2:9" s="147" customFormat="1" ht="9.75" customHeight="1" x14ac:dyDescent="0.2">
      <c r="B59" s="147" t="s">
        <v>105</v>
      </c>
      <c r="C59" s="147" t="s">
        <v>47</v>
      </c>
      <c r="D59" s="148">
        <v>4.4000000000000004</v>
      </c>
      <c r="E59" s="148"/>
      <c r="F59" s="156">
        <v>64.78</v>
      </c>
      <c r="G59" s="156">
        <v>74.69</v>
      </c>
      <c r="H59" s="152">
        <v>69.73</v>
      </c>
    </row>
    <row r="60" spans="2:9" s="147" customFormat="1" ht="9.75" customHeight="1" x14ac:dyDescent="0.2">
      <c r="B60" s="147" t="s">
        <v>106</v>
      </c>
      <c r="C60" s="147" t="s">
        <v>49</v>
      </c>
      <c r="D60" s="148">
        <v>4.3</v>
      </c>
      <c r="E60" s="148"/>
      <c r="F60" s="156">
        <v>70.739999999999995</v>
      </c>
      <c r="G60" s="156">
        <v>68.3</v>
      </c>
      <c r="H60" s="152">
        <v>69.52</v>
      </c>
    </row>
    <row r="61" spans="2:9" s="147" customFormat="1" ht="9.75" customHeight="1" x14ac:dyDescent="0.2">
      <c r="B61" s="147" t="s">
        <v>107</v>
      </c>
      <c r="C61" s="147" t="s">
        <v>66</v>
      </c>
      <c r="D61" s="148">
        <v>4.4000000000000004</v>
      </c>
      <c r="E61" s="148"/>
      <c r="F61" s="156">
        <v>65.33</v>
      </c>
      <c r="G61" s="156">
        <v>73.56</v>
      </c>
      <c r="H61" s="152">
        <v>69.45</v>
      </c>
    </row>
    <row r="62" spans="2:9" s="147" customFormat="1" ht="9.75" customHeight="1" x14ac:dyDescent="0.2">
      <c r="B62" s="147" t="s">
        <v>108</v>
      </c>
      <c r="C62" s="147" t="s">
        <v>47</v>
      </c>
      <c r="D62" s="148">
        <v>4.4000000000000004</v>
      </c>
      <c r="E62" s="148"/>
      <c r="F62" s="156">
        <v>77.73</v>
      </c>
      <c r="G62" s="156">
        <v>60.68</v>
      </c>
      <c r="H62" s="152">
        <v>69.2</v>
      </c>
    </row>
    <row r="63" spans="2:9" s="147" customFormat="1" ht="9.75" customHeight="1" x14ac:dyDescent="0.2">
      <c r="B63" s="147" t="s">
        <v>109</v>
      </c>
      <c r="C63" s="147" t="s">
        <v>66</v>
      </c>
      <c r="D63" s="148">
        <v>4.5999999999999996</v>
      </c>
      <c r="E63" s="148"/>
      <c r="F63" s="156">
        <v>68.459999999999994</v>
      </c>
      <c r="G63" s="156">
        <v>69.900000000000006</v>
      </c>
      <c r="H63" s="152">
        <v>69.180000000000007</v>
      </c>
      <c r="I63" s="154"/>
    </row>
    <row r="64" spans="2:9" s="147" customFormat="1" ht="9.75" customHeight="1" x14ac:dyDescent="0.2">
      <c r="B64" s="147" t="s">
        <v>110</v>
      </c>
      <c r="C64" s="147" t="s">
        <v>55</v>
      </c>
      <c r="D64" s="148">
        <v>4.8</v>
      </c>
      <c r="E64" s="148"/>
      <c r="F64" s="156">
        <v>68.95</v>
      </c>
      <c r="G64" s="156">
        <v>69.34</v>
      </c>
      <c r="H64" s="152">
        <v>69.14</v>
      </c>
    </row>
    <row r="65" spans="2:8" s="147" customFormat="1" ht="9.75" customHeight="1" x14ac:dyDescent="0.2">
      <c r="B65" s="147" t="s">
        <v>111</v>
      </c>
      <c r="C65" s="147" t="s">
        <v>63</v>
      </c>
      <c r="D65" s="148">
        <v>4.5</v>
      </c>
      <c r="E65" s="148"/>
      <c r="F65" s="156">
        <v>68.09</v>
      </c>
      <c r="G65" s="156">
        <v>70.180000000000007</v>
      </c>
      <c r="H65" s="152">
        <v>69.14</v>
      </c>
    </row>
    <row r="66" spans="2:8" s="147" customFormat="1" ht="9.75" customHeight="1" x14ac:dyDescent="0.2">
      <c r="B66" s="147" t="s">
        <v>112</v>
      </c>
      <c r="C66" s="147" t="s">
        <v>66</v>
      </c>
      <c r="D66" s="148">
        <v>4.2</v>
      </c>
      <c r="E66" s="148"/>
      <c r="F66" s="156">
        <v>65.02</v>
      </c>
      <c r="G66" s="156">
        <v>73.069999999999993</v>
      </c>
      <c r="H66" s="152">
        <v>69.05</v>
      </c>
    </row>
    <row r="67" spans="2:8" s="147" customFormat="1" ht="9.75" customHeight="1" x14ac:dyDescent="0.2">
      <c r="B67" s="147" t="s">
        <v>113</v>
      </c>
      <c r="C67" s="147" t="s">
        <v>47</v>
      </c>
      <c r="D67" s="148">
        <v>4.5</v>
      </c>
      <c r="E67" s="148"/>
      <c r="F67" s="156">
        <v>65.34</v>
      </c>
      <c r="G67" s="156">
        <v>72.569999999999993</v>
      </c>
      <c r="H67" s="152">
        <v>68.959999999999994</v>
      </c>
    </row>
    <row r="68" spans="2:8" s="147" customFormat="1" ht="9.75" customHeight="1" x14ac:dyDescent="0.2">
      <c r="B68" s="147" t="s">
        <v>115</v>
      </c>
      <c r="C68" s="147" t="s">
        <v>47</v>
      </c>
      <c r="D68" s="148">
        <v>4.8</v>
      </c>
      <c r="E68" s="148"/>
      <c r="F68" s="156">
        <v>69.27</v>
      </c>
      <c r="G68" s="156">
        <v>68.37</v>
      </c>
      <c r="H68" s="152">
        <v>68.819999999999993</v>
      </c>
    </row>
    <row r="69" spans="2:8" s="147" customFormat="1" ht="9.75" customHeight="1" x14ac:dyDescent="0.2">
      <c r="B69" s="147" t="s">
        <v>116</v>
      </c>
      <c r="C69" s="147" t="s">
        <v>49</v>
      </c>
      <c r="D69" s="148">
        <v>4.5999999999999996</v>
      </c>
      <c r="E69" s="148"/>
      <c r="F69" s="156">
        <v>65.680000000000007</v>
      </c>
      <c r="G69" s="156">
        <v>71.010000000000005</v>
      </c>
      <c r="H69" s="152">
        <v>68.34</v>
      </c>
    </row>
    <row r="70" spans="2:8" s="147" customFormat="1" ht="9.75" customHeight="1" x14ac:dyDescent="0.2">
      <c r="B70" s="147" t="s">
        <v>117</v>
      </c>
      <c r="C70" s="147" t="s">
        <v>66</v>
      </c>
      <c r="D70" s="148">
        <v>4.7</v>
      </c>
      <c r="E70" s="148"/>
      <c r="F70" s="156">
        <v>71.38</v>
      </c>
      <c r="G70" s="156">
        <v>63.53</v>
      </c>
      <c r="H70" s="152">
        <v>67.459999999999994</v>
      </c>
    </row>
    <row r="71" spans="2:8" s="147" customFormat="1" ht="9.75" customHeight="1" x14ac:dyDescent="0.2">
      <c r="B71" s="147" t="s">
        <v>118</v>
      </c>
      <c r="C71" s="147" t="s">
        <v>55</v>
      </c>
      <c r="D71" s="148">
        <v>4.5999999999999996</v>
      </c>
      <c r="E71" s="148"/>
      <c r="F71" s="156">
        <v>69.06</v>
      </c>
      <c r="G71" s="156">
        <v>65.59</v>
      </c>
      <c r="H71" s="152">
        <v>67.33</v>
      </c>
    </row>
    <row r="72" spans="2:8" s="147" customFormat="1" ht="9.75" customHeight="1" x14ac:dyDescent="0.2">
      <c r="B72" s="147" t="s">
        <v>119</v>
      </c>
      <c r="C72" s="147" t="s">
        <v>66</v>
      </c>
      <c r="D72" s="148">
        <v>4.2</v>
      </c>
      <c r="E72" s="148"/>
      <c r="F72" s="156">
        <v>68.959999999999994</v>
      </c>
      <c r="G72" s="156">
        <v>64.97</v>
      </c>
      <c r="H72" s="152">
        <v>66.959999999999994</v>
      </c>
    </row>
    <row r="73" spans="2:8" s="147" customFormat="1" ht="9.75" customHeight="1" x14ac:dyDescent="0.2">
      <c r="B73" s="147" t="s">
        <v>120</v>
      </c>
      <c r="C73" s="147" t="s">
        <v>49</v>
      </c>
      <c r="D73" s="148">
        <v>4.7</v>
      </c>
      <c r="E73" s="148"/>
      <c r="F73" s="156">
        <v>69.81</v>
      </c>
      <c r="G73" s="156">
        <v>63.9</v>
      </c>
      <c r="H73" s="152">
        <v>66.86</v>
      </c>
    </row>
    <row r="74" spans="2:8" s="147" customFormat="1" ht="9.75" customHeight="1" x14ac:dyDescent="0.2">
      <c r="B74" s="147" t="s">
        <v>121</v>
      </c>
      <c r="C74" s="147" t="s">
        <v>66</v>
      </c>
      <c r="D74" s="148">
        <v>4.3</v>
      </c>
      <c r="E74" s="148"/>
      <c r="F74" s="156">
        <v>64.02</v>
      </c>
      <c r="G74" s="156">
        <v>68.650000000000006</v>
      </c>
      <c r="H74" s="152">
        <v>66.34</v>
      </c>
    </row>
    <row r="75" spans="2:8" s="147" customFormat="1" ht="9.75" customHeight="1" x14ac:dyDescent="0.2">
      <c r="B75" s="147" t="s">
        <v>122</v>
      </c>
      <c r="C75" s="147" t="s">
        <v>66</v>
      </c>
      <c r="D75" s="148">
        <v>4.8</v>
      </c>
      <c r="E75" s="148"/>
      <c r="F75" s="156">
        <v>68.709999999999994</v>
      </c>
      <c r="G75" s="156">
        <v>63.86</v>
      </c>
      <c r="H75" s="152">
        <v>66.28</v>
      </c>
    </row>
    <row r="76" spans="2:8" s="147" customFormat="1" ht="9.75" customHeight="1" x14ac:dyDescent="0.2">
      <c r="B76" s="147" t="s">
        <v>123</v>
      </c>
      <c r="C76" s="147" t="s">
        <v>55</v>
      </c>
      <c r="D76" s="148">
        <v>4.4000000000000004</v>
      </c>
      <c r="E76" s="148"/>
      <c r="F76" s="156">
        <v>59.29</v>
      </c>
      <c r="G76" s="156">
        <v>73.05</v>
      </c>
      <c r="H76" s="152">
        <v>66.17</v>
      </c>
    </row>
    <row r="77" spans="2:8" s="147" customFormat="1" ht="9.75" customHeight="1" x14ac:dyDescent="0.2">
      <c r="B77" s="147" t="s">
        <v>124</v>
      </c>
      <c r="C77" s="147" t="s">
        <v>66</v>
      </c>
      <c r="D77" s="148">
        <v>4.8</v>
      </c>
      <c r="E77" s="148"/>
      <c r="F77" s="156">
        <v>68.319999999999993</v>
      </c>
      <c r="G77" s="156">
        <v>64.02</v>
      </c>
      <c r="H77" s="152">
        <v>66.17</v>
      </c>
    </row>
    <row r="78" spans="2:8" s="147" customFormat="1" ht="9.75" customHeight="1" x14ac:dyDescent="0.2">
      <c r="B78" s="147" t="s">
        <v>125</v>
      </c>
      <c r="C78" s="147" t="s">
        <v>66</v>
      </c>
      <c r="D78" s="148">
        <v>4.8</v>
      </c>
      <c r="E78" s="148"/>
      <c r="F78" s="156">
        <v>72.8</v>
      </c>
      <c r="G78" s="156">
        <v>58.36</v>
      </c>
      <c r="H78" s="152">
        <v>65.58</v>
      </c>
    </row>
    <row r="79" spans="2:8" s="147" customFormat="1" ht="9.75" customHeight="1" x14ac:dyDescent="0.2">
      <c r="B79" s="147" t="s">
        <v>126</v>
      </c>
      <c r="C79" s="147" t="s">
        <v>55</v>
      </c>
      <c r="D79" s="148">
        <v>4.4000000000000004</v>
      </c>
      <c r="E79" s="148"/>
      <c r="F79" s="156">
        <v>65.23</v>
      </c>
      <c r="G79" s="156">
        <v>65.87</v>
      </c>
      <c r="H79" s="152">
        <v>65.55</v>
      </c>
    </row>
    <row r="80" spans="2:8" s="147" customFormat="1" ht="9.75" customHeight="1" x14ac:dyDescent="0.2">
      <c r="B80" s="147" t="s">
        <v>127</v>
      </c>
      <c r="C80" s="147" t="s">
        <v>49</v>
      </c>
      <c r="D80" s="148">
        <v>4.5999999999999996</v>
      </c>
      <c r="E80" s="148"/>
      <c r="F80" s="156">
        <v>62.55</v>
      </c>
      <c r="G80" s="156">
        <v>67.900000000000006</v>
      </c>
      <c r="H80" s="152">
        <v>65.23</v>
      </c>
    </row>
    <row r="81" spans="2:17" s="147" customFormat="1" ht="9.75" customHeight="1" x14ac:dyDescent="0.2">
      <c r="B81" s="147" t="s">
        <v>128</v>
      </c>
      <c r="C81" s="147" t="s">
        <v>66</v>
      </c>
      <c r="D81" s="148">
        <v>4.8</v>
      </c>
      <c r="E81" s="148"/>
      <c r="F81" s="156">
        <v>62.66</v>
      </c>
      <c r="G81" s="156">
        <v>67.260000000000005</v>
      </c>
      <c r="H81" s="152">
        <v>64.959999999999994</v>
      </c>
    </row>
    <row r="82" spans="2:17" s="147" customFormat="1" ht="9.75" customHeight="1" x14ac:dyDescent="0.2">
      <c r="B82" s="147" t="s">
        <v>129</v>
      </c>
      <c r="C82" s="147" t="s">
        <v>47</v>
      </c>
      <c r="D82" s="148">
        <v>4.4000000000000004</v>
      </c>
      <c r="E82" s="148"/>
      <c r="F82" s="156">
        <v>57.49</v>
      </c>
      <c r="G82" s="156">
        <v>71.28</v>
      </c>
      <c r="H82" s="152">
        <v>64.39</v>
      </c>
    </row>
    <row r="83" spans="2:17" s="147" customFormat="1" ht="9.75" customHeight="1" x14ac:dyDescent="0.2">
      <c r="B83" s="147" t="s">
        <v>130</v>
      </c>
      <c r="C83" s="147" t="s">
        <v>47</v>
      </c>
      <c r="D83" s="148">
        <v>4.8</v>
      </c>
      <c r="E83" s="148"/>
      <c r="F83" s="156">
        <v>62.63</v>
      </c>
      <c r="G83" s="156">
        <v>65.239999999999995</v>
      </c>
      <c r="H83" s="152">
        <v>63.94</v>
      </c>
    </row>
    <row r="84" spans="2:17" s="147" customFormat="1" ht="9.75" customHeight="1" x14ac:dyDescent="0.2">
      <c r="B84" s="147" t="s">
        <v>131</v>
      </c>
      <c r="C84" s="147" t="s">
        <v>63</v>
      </c>
      <c r="D84" s="148">
        <v>4.8</v>
      </c>
      <c r="E84" s="148"/>
      <c r="F84" s="156">
        <v>50.4</v>
      </c>
      <c r="G84" s="156">
        <v>75.989999999999995</v>
      </c>
      <c r="H84" s="152">
        <v>63.19</v>
      </c>
    </row>
    <row r="85" spans="2:17" s="147" customFormat="1" ht="9.75" customHeight="1" x14ac:dyDescent="0.2">
      <c r="B85" s="147" t="s">
        <v>132</v>
      </c>
      <c r="C85" s="147" t="s">
        <v>66</v>
      </c>
      <c r="D85" s="148">
        <v>4.8</v>
      </c>
      <c r="E85" s="148"/>
      <c r="F85" s="156">
        <v>61.57</v>
      </c>
      <c r="G85" s="156">
        <v>62.99</v>
      </c>
      <c r="H85" s="152">
        <v>62.28</v>
      </c>
    </row>
    <row r="86" spans="2:17" s="147" customFormat="1" ht="9.75" customHeight="1" x14ac:dyDescent="0.2">
      <c r="B86" s="147" t="s">
        <v>133</v>
      </c>
      <c r="C86" s="147" t="s">
        <v>66</v>
      </c>
      <c r="D86" s="148">
        <v>4.8</v>
      </c>
      <c r="E86" s="148"/>
      <c r="F86" s="156">
        <v>59.27</v>
      </c>
      <c r="G86" s="156">
        <v>64.37</v>
      </c>
      <c r="H86" s="152">
        <v>61.82</v>
      </c>
    </row>
    <row r="87" spans="2:17" s="147" customFormat="1" ht="9.75" customHeight="1" x14ac:dyDescent="0.2">
      <c r="B87" s="147" t="s">
        <v>134</v>
      </c>
      <c r="C87" s="147" t="s">
        <v>66</v>
      </c>
      <c r="D87" s="148">
        <v>4.5</v>
      </c>
      <c r="E87" s="148"/>
      <c r="F87" s="156">
        <v>54.03</v>
      </c>
      <c r="G87" s="156">
        <v>66.73</v>
      </c>
      <c r="H87" s="152">
        <v>60.38</v>
      </c>
    </row>
    <row r="88" spans="2:17" s="147" customFormat="1" ht="9.75" customHeight="1" x14ac:dyDescent="0.2">
      <c r="B88" s="147" t="s">
        <v>135</v>
      </c>
      <c r="C88" s="147" t="s">
        <v>47</v>
      </c>
      <c r="D88" s="148">
        <v>4.5</v>
      </c>
      <c r="E88" s="148"/>
      <c r="F88" s="156">
        <v>49.69</v>
      </c>
      <c r="G88" s="156">
        <v>70.37</v>
      </c>
      <c r="H88" s="152">
        <v>60.03</v>
      </c>
    </row>
    <row r="89" spans="2:17" s="147" customFormat="1" ht="9.75" customHeight="1" x14ac:dyDescent="0.2">
      <c r="B89" s="147" t="s">
        <v>136</v>
      </c>
      <c r="C89" s="147" t="s">
        <v>55</v>
      </c>
      <c r="D89" s="148">
        <v>4.3</v>
      </c>
      <c r="E89" s="148"/>
      <c r="F89" s="156">
        <v>46.8</v>
      </c>
      <c r="G89" s="156">
        <v>53.43</v>
      </c>
      <c r="H89" s="152">
        <v>50.11</v>
      </c>
    </row>
    <row r="90" spans="2:17" s="147" customFormat="1" ht="9.75" customHeight="1" x14ac:dyDescent="0.2">
      <c r="B90" s="178" t="s">
        <v>137</v>
      </c>
      <c r="C90" s="178" t="s">
        <v>49</v>
      </c>
      <c r="D90" s="179">
        <v>4.3</v>
      </c>
      <c r="E90" s="179"/>
      <c r="F90" s="182">
        <v>40.89</v>
      </c>
      <c r="G90" s="182">
        <v>45.5</v>
      </c>
      <c r="H90" s="182">
        <v>43.2</v>
      </c>
    </row>
    <row r="91" spans="2:17" s="147" customFormat="1" ht="10.5" customHeight="1" x14ac:dyDescent="0.2">
      <c r="D91" s="147" t="s">
        <v>138</v>
      </c>
      <c r="E91" s="148"/>
      <c r="F91" s="156">
        <v>72.25</v>
      </c>
      <c r="G91" s="156">
        <v>70.099999999999994</v>
      </c>
      <c r="H91" s="152">
        <v>71.17</v>
      </c>
    </row>
    <row r="92" spans="2:17" s="147" customFormat="1" ht="10.5" customHeight="1" x14ac:dyDescent="0.2">
      <c r="B92" s="170"/>
      <c r="C92" s="170"/>
      <c r="D92" s="170" t="s">
        <v>139</v>
      </c>
      <c r="E92" s="171"/>
      <c r="F92" s="156">
        <v>9.89</v>
      </c>
      <c r="G92" s="156">
        <v>7.87</v>
      </c>
      <c r="H92" s="156">
        <v>6.3</v>
      </c>
    </row>
    <row r="93" spans="2:17" s="147" customFormat="1" ht="10.5" customHeight="1" x14ac:dyDescent="0.2">
      <c r="B93" s="170"/>
      <c r="C93" s="170"/>
      <c r="D93" s="178" t="s">
        <v>140</v>
      </c>
      <c r="E93" s="179"/>
      <c r="F93" s="182">
        <v>10.14</v>
      </c>
      <c r="G93" s="182">
        <v>8.32</v>
      </c>
      <c r="H93" s="182">
        <v>9.3000000000000007</v>
      </c>
    </row>
    <row r="94" spans="2:17" s="147" customFormat="1" ht="10.5" customHeight="1" x14ac:dyDescent="0.2">
      <c r="B94" s="187" t="s">
        <v>204</v>
      </c>
      <c r="C94" s="187"/>
      <c r="D94" s="188" t="s">
        <v>230</v>
      </c>
      <c r="E94" s="171"/>
      <c r="F94" s="152">
        <v>9.25</v>
      </c>
      <c r="G94" s="152">
        <v>5.68</v>
      </c>
      <c r="H94" s="190" t="s">
        <v>15</v>
      </c>
      <c r="I94" s="156"/>
      <c r="J94" s="156"/>
      <c r="K94" s="156"/>
      <c r="L94" s="156"/>
      <c r="M94" s="156"/>
      <c r="N94" s="156"/>
      <c r="O94" s="200"/>
      <c r="P94" s="156"/>
      <c r="Q94" s="200"/>
    </row>
    <row r="95" spans="2:17" s="147" customFormat="1" ht="10.5" customHeight="1" x14ac:dyDescent="0.2">
      <c r="B95" s="187" t="s">
        <v>205</v>
      </c>
      <c r="C95" s="187"/>
      <c r="D95" s="188" t="s">
        <v>231</v>
      </c>
      <c r="E95" s="171"/>
      <c r="F95" s="152">
        <v>10.33</v>
      </c>
      <c r="G95" s="156">
        <v>8.9499999999999993</v>
      </c>
      <c r="H95" s="190" t="s">
        <v>15</v>
      </c>
      <c r="I95" s="156"/>
      <c r="J95" s="156"/>
      <c r="K95" s="156"/>
      <c r="L95" s="156"/>
      <c r="M95" s="156"/>
      <c r="N95" s="156"/>
      <c r="O95" s="200"/>
      <c r="P95" s="156"/>
      <c r="Q95" s="200"/>
    </row>
    <row r="96" spans="2:17" s="147" customFormat="1" ht="10.5" customHeight="1" thickBot="1" x14ac:dyDescent="0.25">
      <c r="B96" s="192"/>
      <c r="C96" s="192"/>
      <c r="D96" s="192"/>
      <c r="E96" s="192"/>
      <c r="F96" s="192"/>
      <c r="G96" s="192"/>
      <c r="H96" s="192"/>
    </row>
    <row r="97" spans="2:8" s="147" customFormat="1" ht="10.5" customHeight="1" x14ac:dyDescent="0.2">
      <c r="B97" s="170"/>
      <c r="C97" s="170"/>
      <c r="D97" s="170"/>
      <c r="E97" s="170"/>
      <c r="F97" s="170"/>
      <c r="G97" s="170"/>
      <c r="H97" s="170"/>
    </row>
    <row r="98" spans="2:8" s="147" customFormat="1" ht="10.5" customHeight="1" x14ac:dyDescent="0.2">
      <c r="B98" s="147" t="s">
        <v>232</v>
      </c>
    </row>
    <row r="99" spans="2:8" s="147" customFormat="1" ht="10.5" customHeight="1" x14ac:dyDescent="0.2">
      <c r="B99" s="147" t="s">
        <v>142</v>
      </c>
    </row>
    <row r="100" spans="2:8" s="147" customFormat="1" ht="10.5" customHeight="1" x14ac:dyDescent="0.2">
      <c r="B100" s="147" t="s">
        <v>233</v>
      </c>
    </row>
    <row r="101" spans="2:8" s="147" customFormat="1" ht="10.5" customHeight="1" x14ac:dyDescent="0.2">
      <c r="B101" s="147" t="s">
        <v>234</v>
      </c>
    </row>
    <row r="102" spans="2:8" s="147" customFormat="1" ht="10.5" customHeight="1" x14ac:dyDescent="0.2">
      <c r="B102" s="188" t="s">
        <v>226</v>
      </c>
    </row>
    <row r="103" spans="2:8" s="147" customFormat="1" ht="10.5" customHeight="1" x14ac:dyDescent="0.2">
      <c r="B103" s="188" t="s">
        <v>227</v>
      </c>
    </row>
    <row r="104" spans="2:8" ht="10.5" customHeight="1" x14ac:dyDescent="0.25">
      <c r="B104" s="51"/>
    </row>
    <row r="105" spans="2:8" ht="10.5" customHeight="1" x14ac:dyDescent="0.25"/>
  </sheetData>
  <autoFilter ref="B4:H95">
    <sortState ref="B5:H90">
      <sortCondition ref="B5:B90"/>
    </sortState>
  </autoFilter>
  <sortState ref="B5:Q90">
    <sortCondition descending="1" ref="H5:H90"/>
  </sortState>
  <mergeCells count="4">
    <mergeCell ref="F3:H3"/>
    <mergeCell ref="B2:H2"/>
    <mergeCell ref="B94:C94"/>
    <mergeCell ref="B95:C95"/>
  </mergeCells>
  <pageMargins left="0.25" right="0.25" top="0.75" bottom="0.75" header="0.3" footer="0.3"/>
  <pageSetup scale="72"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49"/>
  <sheetViews>
    <sheetView zoomScale="70" zoomScaleNormal="70" workbookViewId="0">
      <selection activeCell="S45" sqref="S45"/>
    </sheetView>
  </sheetViews>
  <sheetFormatPr defaultRowHeight="15" x14ac:dyDescent="0.25"/>
  <cols>
    <col min="2" max="2" width="30.7109375" customWidth="1"/>
    <col min="3" max="4" width="15.7109375" customWidth="1"/>
    <col min="5" max="5" width="3.28515625" customWidth="1"/>
    <col min="6" max="11" width="15.7109375" customWidth="1"/>
    <col min="12" max="12" width="14" customWidth="1"/>
  </cols>
  <sheetData>
    <row r="2" spans="2:12" ht="21.75" thickBot="1" x14ac:dyDescent="0.35">
      <c r="B2" s="47" t="s">
        <v>197</v>
      </c>
      <c r="C2" s="47"/>
      <c r="D2" s="47"/>
      <c r="E2" s="47"/>
      <c r="F2" s="47"/>
      <c r="G2" s="47"/>
      <c r="H2" s="47"/>
      <c r="I2" s="47"/>
      <c r="J2" s="47"/>
      <c r="K2" s="47"/>
      <c r="L2" s="44"/>
    </row>
    <row r="3" spans="2:12" ht="31.5" x14ac:dyDescent="0.25">
      <c r="B3" s="41" t="s">
        <v>38</v>
      </c>
      <c r="C3" s="42" t="s">
        <v>39</v>
      </c>
      <c r="D3" s="42" t="s">
        <v>40</v>
      </c>
      <c r="E3" s="42"/>
      <c r="F3" s="42" t="s">
        <v>211</v>
      </c>
      <c r="G3" s="43" t="s">
        <v>149</v>
      </c>
      <c r="H3" s="43" t="s">
        <v>150</v>
      </c>
      <c r="I3" s="43" t="s">
        <v>151</v>
      </c>
      <c r="J3" s="43" t="s">
        <v>152</v>
      </c>
      <c r="K3" s="43" t="s">
        <v>153</v>
      </c>
      <c r="L3" s="43" t="s">
        <v>154</v>
      </c>
    </row>
    <row r="4" spans="2:12" x14ac:dyDescent="0.25">
      <c r="B4" t="s">
        <v>173</v>
      </c>
      <c r="C4" t="s">
        <v>63</v>
      </c>
      <c r="D4" s="19">
        <v>4.7</v>
      </c>
      <c r="F4" s="76">
        <f>VLOOKUP(B4,'Late MG 4 '!B5:F88,5,FALSE)</f>
        <v>83.28</v>
      </c>
      <c r="G4" s="76">
        <v>74.19</v>
      </c>
      <c r="H4" s="76">
        <v>53.37</v>
      </c>
      <c r="I4" s="76">
        <v>75.290000000000006</v>
      </c>
      <c r="J4" s="76">
        <v>64.44</v>
      </c>
      <c r="K4" s="76">
        <v>71.23</v>
      </c>
      <c r="L4" s="76">
        <v>69.73</v>
      </c>
    </row>
    <row r="5" spans="2:12" x14ac:dyDescent="0.25">
      <c r="B5" t="s">
        <v>174</v>
      </c>
      <c r="C5" t="s">
        <v>63</v>
      </c>
      <c r="D5" s="19">
        <v>4.8</v>
      </c>
      <c r="F5" s="76">
        <f>VLOOKUP(B5,'Late MG 4 '!B6:F89,5,FALSE)</f>
        <v>78.069999999999993</v>
      </c>
      <c r="G5" s="76">
        <v>78.17</v>
      </c>
      <c r="H5" s="76">
        <v>55.05</v>
      </c>
      <c r="I5" s="76">
        <v>67.849999999999994</v>
      </c>
      <c r="J5" s="76">
        <v>66.180000000000007</v>
      </c>
      <c r="K5" s="76">
        <v>69.930000000000007</v>
      </c>
      <c r="L5" s="76">
        <v>54.85</v>
      </c>
    </row>
    <row r="6" spans="2:12" x14ac:dyDescent="0.25">
      <c r="B6" s="98" t="s">
        <v>74</v>
      </c>
      <c r="C6" s="98" t="s">
        <v>63</v>
      </c>
      <c r="D6" s="99">
        <v>4.5999999999999996</v>
      </c>
      <c r="E6" s="98"/>
      <c r="F6" s="76">
        <f>VLOOKUP(B6,'Late MG 4 '!B7:F90,5,FALSE)</f>
        <v>80.430000000000007</v>
      </c>
      <c r="G6" s="94">
        <v>74.099999999999994</v>
      </c>
      <c r="H6" s="94">
        <v>56.47</v>
      </c>
      <c r="I6" s="94">
        <v>68.36</v>
      </c>
      <c r="J6" s="94">
        <v>62.23</v>
      </c>
      <c r="K6" s="94">
        <v>68.180000000000007</v>
      </c>
      <c r="L6" s="94">
        <v>61.48</v>
      </c>
    </row>
    <row r="7" spans="2:12" x14ac:dyDescent="0.25">
      <c r="B7" t="s">
        <v>118</v>
      </c>
      <c r="C7" t="s">
        <v>55</v>
      </c>
      <c r="D7" s="19">
        <v>4.5999999999999996</v>
      </c>
      <c r="F7" s="76">
        <f>VLOOKUP(B7,'Late MG 4 '!B8:F91,5,FALSE)</f>
        <v>71.599999999999994</v>
      </c>
      <c r="G7" s="76">
        <v>60.95</v>
      </c>
      <c r="H7" s="76">
        <v>57.19</v>
      </c>
      <c r="I7" s="76">
        <v>56.23</v>
      </c>
      <c r="J7" s="76">
        <v>61.49</v>
      </c>
      <c r="K7" s="76">
        <v>57.67</v>
      </c>
      <c r="L7" s="76">
        <v>67.56</v>
      </c>
    </row>
    <row r="8" spans="2:12" x14ac:dyDescent="0.25">
      <c r="B8" s="45" t="s">
        <v>53</v>
      </c>
      <c r="C8" t="s">
        <v>55</v>
      </c>
      <c r="D8" s="63">
        <v>4.7</v>
      </c>
      <c r="E8" s="45"/>
      <c r="F8" s="76">
        <f>VLOOKUP(B8,'Late MG 4 '!B9:F92,5,FALSE)</f>
        <v>79.209999999999994</v>
      </c>
      <c r="G8" s="75">
        <v>71.849999999999994</v>
      </c>
      <c r="H8" s="75">
        <v>58.55</v>
      </c>
      <c r="I8" s="75">
        <v>68.709999999999994</v>
      </c>
      <c r="J8" s="75">
        <v>65.040000000000006</v>
      </c>
      <c r="K8" s="75">
        <v>67.66</v>
      </c>
      <c r="L8" s="75">
        <v>62.75</v>
      </c>
    </row>
    <row r="9" spans="2:12" x14ac:dyDescent="0.25">
      <c r="B9" t="s">
        <v>110</v>
      </c>
      <c r="C9" t="s">
        <v>55</v>
      </c>
      <c r="D9" s="19">
        <v>4.8</v>
      </c>
      <c r="F9" s="76">
        <f>VLOOKUP(B9,'Late MG 4 '!B10:F93,5,FALSE)</f>
        <v>77.95</v>
      </c>
      <c r="G9" s="76">
        <v>71.209999999999994</v>
      </c>
      <c r="H9" s="76">
        <v>55.16</v>
      </c>
      <c r="I9" s="76">
        <v>69.73</v>
      </c>
      <c r="J9" s="76">
        <v>63.35</v>
      </c>
      <c r="K9" s="76">
        <v>67.44</v>
      </c>
      <c r="L9" s="76">
        <v>62.08</v>
      </c>
    </row>
    <row r="10" spans="2:12" x14ac:dyDescent="0.25">
      <c r="B10" t="s">
        <v>91</v>
      </c>
      <c r="C10" t="s">
        <v>55</v>
      </c>
      <c r="D10" s="19">
        <v>4.8</v>
      </c>
      <c r="F10" s="76">
        <f>VLOOKUP(B10,'Late MG 4 '!B11:F94,5,FALSE)</f>
        <v>81.89</v>
      </c>
      <c r="G10" s="76">
        <v>83.18</v>
      </c>
      <c r="H10" s="76">
        <v>60.09</v>
      </c>
      <c r="I10" s="76">
        <v>77.11</v>
      </c>
      <c r="J10" s="76">
        <v>65.900000000000006</v>
      </c>
      <c r="K10" s="76">
        <v>71.73</v>
      </c>
      <c r="L10" s="76">
        <v>64.599999999999994</v>
      </c>
    </row>
    <row r="11" spans="2:12" x14ac:dyDescent="0.25">
      <c r="B11" t="s">
        <v>95</v>
      </c>
      <c r="C11" t="s">
        <v>55</v>
      </c>
      <c r="D11" s="19">
        <v>4.9000000000000004</v>
      </c>
      <c r="F11" s="76">
        <f>VLOOKUP(B11,'Late MG 4 '!B12:F95,5,FALSE)</f>
        <v>77.13</v>
      </c>
      <c r="G11" s="76">
        <v>66.23</v>
      </c>
      <c r="H11" s="76">
        <v>55.1</v>
      </c>
      <c r="I11" s="76">
        <v>74.930000000000007</v>
      </c>
      <c r="J11" s="76">
        <v>74.569999999999993</v>
      </c>
      <c r="K11" s="76">
        <v>71.900000000000006</v>
      </c>
      <c r="L11" s="76">
        <v>66.02</v>
      </c>
    </row>
    <row r="12" spans="2:12" x14ac:dyDescent="0.25">
      <c r="B12" t="s">
        <v>54</v>
      </c>
      <c r="C12" t="s">
        <v>55</v>
      </c>
      <c r="D12" s="19">
        <v>4.9000000000000004</v>
      </c>
      <c r="F12" s="76">
        <f>VLOOKUP(B12,'Late MG 4 '!B13:F96,5,FALSE)</f>
        <v>76.09</v>
      </c>
      <c r="G12" s="76">
        <v>69.52</v>
      </c>
      <c r="H12" s="76">
        <v>53.7</v>
      </c>
      <c r="I12" s="76">
        <v>62.43</v>
      </c>
      <c r="J12" s="76">
        <v>58.06</v>
      </c>
      <c r="K12" s="76">
        <v>63.79</v>
      </c>
      <c r="L12" s="76">
        <v>62.94</v>
      </c>
    </row>
    <row r="13" spans="2:12" x14ac:dyDescent="0.25">
      <c r="B13" t="s">
        <v>178</v>
      </c>
      <c r="C13" t="s">
        <v>63</v>
      </c>
      <c r="D13" s="19">
        <v>4.5999999999999996</v>
      </c>
      <c r="F13" s="76">
        <f>VLOOKUP(B13,'Late MG 4 '!B14:F97,5,FALSE)</f>
        <v>78.260000000000005</v>
      </c>
      <c r="G13" s="76">
        <v>79.010000000000005</v>
      </c>
      <c r="H13" s="76">
        <v>52.1</v>
      </c>
      <c r="I13" s="76">
        <v>63.91</v>
      </c>
      <c r="J13" s="76">
        <v>57.39</v>
      </c>
      <c r="K13" s="76">
        <v>66.91</v>
      </c>
      <c r="L13" s="76">
        <v>54.51</v>
      </c>
    </row>
    <row r="14" spans="2:12" x14ac:dyDescent="0.25">
      <c r="B14" t="s">
        <v>180</v>
      </c>
      <c r="C14" t="s">
        <v>63</v>
      </c>
      <c r="D14" s="19">
        <v>4.8</v>
      </c>
      <c r="F14" s="76">
        <f>VLOOKUP(B14,'Late MG 4 '!B15:F98,5,FALSE)</f>
        <v>73.09</v>
      </c>
      <c r="G14" s="76">
        <v>68.989999999999995</v>
      </c>
      <c r="H14" s="76">
        <v>48.93</v>
      </c>
      <c r="I14" s="76">
        <v>68.09</v>
      </c>
      <c r="J14" s="76">
        <v>58.12</v>
      </c>
      <c r="K14" s="76">
        <v>68.42</v>
      </c>
      <c r="L14" s="76">
        <v>58.54</v>
      </c>
    </row>
    <row r="15" spans="2:12" x14ac:dyDescent="0.25">
      <c r="B15" t="s">
        <v>57</v>
      </c>
      <c r="C15" t="s">
        <v>55</v>
      </c>
      <c r="D15" s="19">
        <v>4.5999999999999996</v>
      </c>
      <c r="F15" s="76">
        <f>VLOOKUP(B15,'Late MG 4 '!B16:F99,5,FALSE)</f>
        <v>78.91</v>
      </c>
      <c r="G15" s="76">
        <v>69.709999999999994</v>
      </c>
      <c r="H15" s="76">
        <v>56.45</v>
      </c>
      <c r="I15" s="76">
        <v>66.760000000000005</v>
      </c>
      <c r="J15" s="76">
        <v>68.94</v>
      </c>
      <c r="K15" s="76">
        <v>67.59</v>
      </c>
      <c r="L15" s="76">
        <v>55.95</v>
      </c>
    </row>
    <row r="16" spans="2:12" x14ac:dyDescent="0.25">
      <c r="B16" t="s">
        <v>64</v>
      </c>
      <c r="C16" t="s">
        <v>55</v>
      </c>
      <c r="D16" s="19">
        <v>4.5999999999999996</v>
      </c>
      <c r="F16" s="76">
        <f>VLOOKUP(B16,'Late MG 4 '!B17:F100,5,FALSE)</f>
        <v>77.650000000000006</v>
      </c>
      <c r="G16" s="76">
        <v>77.739999999999995</v>
      </c>
      <c r="H16" s="76">
        <v>56.47</v>
      </c>
      <c r="I16" s="76">
        <v>67.19</v>
      </c>
      <c r="J16" s="76">
        <v>67.61</v>
      </c>
      <c r="K16" s="76">
        <v>67.98</v>
      </c>
      <c r="L16" s="76">
        <v>58.6</v>
      </c>
    </row>
    <row r="17" spans="2:12" x14ac:dyDescent="0.25">
      <c r="B17" t="s">
        <v>62</v>
      </c>
      <c r="C17" t="s">
        <v>55</v>
      </c>
      <c r="D17" s="19">
        <v>4.5999999999999996</v>
      </c>
      <c r="F17" s="76">
        <f>VLOOKUP(B17,'Late MG 4 '!B18:F101,5,FALSE)</f>
        <v>78.5</v>
      </c>
      <c r="G17" s="76">
        <v>72.98</v>
      </c>
      <c r="H17" s="76">
        <v>58.58</v>
      </c>
      <c r="I17" s="76">
        <v>64.739999999999995</v>
      </c>
      <c r="J17" s="76">
        <v>66.27</v>
      </c>
      <c r="K17" s="76">
        <v>66.22</v>
      </c>
      <c r="L17" s="76">
        <v>62.62</v>
      </c>
    </row>
    <row r="18" spans="2:12" x14ac:dyDescent="0.25">
      <c r="B18" t="s">
        <v>131</v>
      </c>
      <c r="C18" t="s">
        <v>55</v>
      </c>
      <c r="D18" s="19">
        <v>4.8</v>
      </c>
      <c r="F18" s="76">
        <f>VLOOKUP(B18,'Late MG 4 '!B19:F102,5,FALSE)</f>
        <v>81.22</v>
      </c>
      <c r="G18" s="76">
        <v>71.459999999999994</v>
      </c>
      <c r="H18" s="76">
        <v>58.3</v>
      </c>
      <c r="I18" s="76">
        <v>67.77</v>
      </c>
      <c r="J18" s="76">
        <v>61.95</v>
      </c>
      <c r="K18" s="76">
        <v>70.86</v>
      </c>
      <c r="L18" s="76">
        <v>57.87</v>
      </c>
    </row>
    <row r="19" spans="2:12" x14ac:dyDescent="0.25">
      <c r="B19" t="s">
        <v>44</v>
      </c>
      <c r="C19" t="s">
        <v>55</v>
      </c>
      <c r="D19" s="19">
        <v>4.7</v>
      </c>
      <c r="F19" s="76">
        <f>VLOOKUP(B19,'Late MG 4 '!B20:F103,5,FALSE)</f>
        <v>81.02</v>
      </c>
      <c r="G19" s="76">
        <v>71.58</v>
      </c>
      <c r="H19" s="76">
        <v>54.45</v>
      </c>
      <c r="I19" s="76">
        <v>66.25</v>
      </c>
      <c r="J19" s="76">
        <v>66.069999999999993</v>
      </c>
      <c r="K19" s="76">
        <v>67.069999999999993</v>
      </c>
      <c r="L19" s="76">
        <v>63.8</v>
      </c>
    </row>
    <row r="20" spans="2:12" x14ac:dyDescent="0.25">
      <c r="B20" t="s">
        <v>193</v>
      </c>
      <c r="C20" t="s">
        <v>55</v>
      </c>
      <c r="D20" s="19">
        <v>4.9000000000000004</v>
      </c>
      <c r="F20" s="76">
        <f>VLOOKUP(B20,'Late MG 4 '!B21:F104,5,FALSE)</f>
        <v>77.02</v>
      </c>
      <c r="G20" s="76">
        <v>68.069999999999993</v>
      </c>
      <c r="H20" s="76">
        <v>52.45</v>
      </c>
      <c r="I20" s="76">
        <v>71.599999999999994</v>
      </c>
      <c r="J20" s="76">
        <v>70.5</v>
      </c>
      <c r="K20" s="76">
        <v>71.180000000000007</v>
      </c>
      <c r="L20" s="76">
        <v>59.38</v>
      </c>
    </row>
    <row r="21" spans="2:12" x14ac:dyDescent="0.25">
      <c r="B21" t="s">
        <v>76</v>
      </c>
      <c r="C21" t="s">
        <v>77</v>
      </c>
      <c r="D21" s="19">
        <v>4.5999999999999996</v>
      </c>
      <c r="F21" s="76">
        <f>VLOOKUP(B21,'Late MG 4 '!B22:F105,5,FALSE)</f>
        <v>77.78</v>
      </c>
      <c r="G21" s="76">
        <v>78.23</v>
      </c>
      <c r="H21" s="76">
        <v>54.32</v>
      </c>
      <c r="I21" s="76">
        <v>64.66</v>
      </c>
      <c r="J21" s="76">
        <v>61.88</v>
      </c>
      <c r="K21" s="76">
        <v>70.62</v>
      </c>
      <c r="L21" s="76">
        <v>59.97</v>
      </c>
    </row>
    <row r="22" spans="2:12" x14ac:dyDescent="0.25">
      <c r="B22" t="s">
        <v>120</v>
      </c>
      <c r="C22" t="s">
        <v>49</v>
      </c>
      <c r="D22" s="19">
        <v>4.7</v>
      </c>
      <c r="F22" s="76">
        <f>VLOOKUP(B22,'Late MG 4 '!B23:F106,5,FALSE)</f>
        <v>66.33</v>
      </c>
      <c r="G22" s="76">
        <v>55.71</v>
      </c>
      <c r="H22" s="76">
        <v>49.73</v>
      </c>
      <c r="I22" s="76">
        <v>45.54</v>
      </c>
      <c r="J22" s="76">
        <v>52.61</v>
      </c>
      <c r="K22" s="76">
        <v>57.7</v>
      </c>
      <c r="L22" s="76">
        <v>51.75</v>
      </c>
    </row>
    <row r="23" spans="2:12" x14ac:dyDescent="0.25">
      <c r="B23" t="s">
        <v>127</v>
      </c>
      <c r="C23" t="s">
        <v>49</v>
      </c>
      <c r="D23" s="19">
        <v>4.5999999999999996</v>
      </c>
      <c r="F23" s="76">
        <f>VLOOKUP(B23,'Late MG 4 '!B24:F107,5,FALSE)</f>
        <v>72.209999999999994</v>
      </c>
      <c r="G23" s="76">
        <v>56.13</v>
      </c>
      <c r="H23" s="76">
        <v>52.67</v>
      </c>
      <c r="I23" s="76">
        <v>61.42</v>
      </c>
      <c r="J23" s="76">
        <v>57.99</v>
      </c>
      <c r="K23" s="76">
        <v>63.83</v>
      </c>
      <c r="L23" s="76">
        <v>51.73</v>
      </c>
    </row>
    <row r="24" spans="2:12" x14ac:dyDescent="0.25">
      <c r="B24" t="s">
        <v>93</v>
      </c>
      <c r="C24" t="s">
        <v>49</v>
      </c>
      <c r="D24" s="19">
        <v>4.5999999999999996</v>
      </c>
      <c r="F24" s="76">
        <f>VLOOKUP(B24,'Late MG 4 '!B25:F108,5,FALSE)</f>
        <v>67.61</v>
      </c>
      <c r="G24" s="76">
        <v>69.92</v>
      </c>
      <c r="H24" s="76">
        <v>50.83</v>
      </c>
      <c r="I24" s="76">
        <v>66.14</v>
      </c>
      <c r="J24" s="76">
        <v>65.400000000000006</v>
      </c>
      <c r="K24" s="76">
        <v>66.92</v>
      </c>
      <c r="L24" s="76">
        <v>61.43</v>
      </c>
    </row>
    <row r="25" spans="2:12" x14ac:dyDescent="0.25">
      <c r="B25" t="s">
        <v>61</v>
      </c>
      <c r="C25" t="s">
        <v>49</v>
      </c>
      <c r="D25" s="19">
        <v>4.5999999999999996</v>
      </c>
      <c r="F25" s="76">
        <f>VLOOKUP(B25,'Late MG 4 '!B26:F109,5,FALSE)</f>
        <v>72.709999999999994</v>
      </c>
      <c r="G25" s="76">
        <v>73.19</v>
      </c>
      <c r="H25" s="76">
        <v>60.35</v>
      </c>
      <c r="I25" s="76">
        <v>71.069999999999993</v>
      </c>
      <c r="J25" s="76">
        <v>63.09</v>
      </c>
      <c r="K25" s="76">
        <v>66.489999999999995</v>
      </c>
      <c r="L25" s="76">
        <v>64.069999999999993</v>
      </c>
    </row>
    <row r="26" spans="2:12" x14ac:dyDescent="0.25">
      <c r="B26" t="s">
        <v>58</v>
      </c>
      <c r="C26" t="s">
        <v>49</v>
      </c>
      <c r="D26" s="19">
        <v>4.9000000000000004</v>
      </c>
      <c r="F26" s="76">
        <f>VLOOKUP(B26,'Late MG 4 '!B27:F110,5,FALSE)</f>
        <v>74.66</v>
      </c>
      <c r="G26" s="76">
        <v>72.790000000000006</v>
      </c>
      <c r="H26" s="76">
        <v>53.91</v>
      </c>
      <c r="I26" s="76">
        <v>66.92</v>
      </c>
      <c r="J26" s="76">
        <v>62.91</v>
      </c>
      <c r="K26" s="76">
        <v>69.569999999999993</v>
      </c>
      <c r="L26" s="76">
        <v>62.33</v>
      </c>
    </row>
    <row r="27" spans="2:12" x14ac:dyDescent="0.25">
      <c r="B27" t="s">
        <v>67</v>
      </c>
      <c r="C27" t="s">
        <v>49</v>
      </c>
      <c r="D27" s="19">
        <v>4.5999999999999996</v>
      </c>
      <c r="F27" s="76">
        <f>VLOOKUP(B27,'Late MG 4 '!B28:F111,5,FALSE)</f>
        <v>74.91</v>
      </c>
      <c r="G27" s="76">
        <v>68.47</v>
      </c>
      <c r="H27" s="76">
        <v>52.71</v>
      </c>
      <c r="I27" s="76">
        <v>61.17</v>
      </c>
      <c r="J27" s="76">
        <v>65.19</v>
      </c>
      <c r="K27" s="76">
        <v>68.38</v>
      </c>
      <c r="L27" s="76">
        <v>53.77</v>
      </c>
    </row>
    <row r="28" spans="2:12" x14ac:dyDescent="0.25">
      <c r="B28" t="s">
        <v>99</v>
      </c>
      <c r="C28" t="s">
        <v>49</v>
      </c>
      <c r="D28" s="19">
        <v>4.5999999999999996</v>
      </c>
      <c r="F28" s="76">
        <f>VLOOKUP(B28,'Late MG 4 '!B29:F112,5,FALSE)</f>
        <v>79.92</v>
      </c>
      <c r="G28" s="76">
        <v>72.430000000000007</v>
      </c>
      <c r="H28" s="76">
        <v>55.57</v>
      </c>
      <c r="I28" s="76">
        <v>65.12</v>
      </c>
      <c r="J28" s="76">
        <v>60.49</v>
      </c>
      <c r="K28" s="76">
        <v>70.08</v>
      </c>
      <c r="L28" s="76">
        <v>55.91</v>
      </c>
    </row>
    <row r="29" spans="2:12" x14ac:dyDescent="0.25">
      <c r="B29" t="s">
        <v>48</v>
      </c>
      <c r="C29" t="s">
        <v>49</v>
      </c>
      <c r="D29" s="19">
        <v>4.9000000000000004</v>
      </c>
      <c r="F29" s="76">
        <f>VLOOKUP(B29,'Late MG 4 '!B30:F113,5,FALSE)</f>
        <v>83.75</v>
      </c>
      <c r="G29" s="76">
        <v>74.319999999999993</v>
      </c>
      <c r="H29" s="76">
        <v>61.86</v>
      </c>
      <c r="I29" s="76">
        <v>72.540000000000006</v>
      </c>
      <c r="J29" s="76">
        <v>64.459999999999994</v>
      </c>
      <c r="K29" s="76">
        <v>73.540000000000006</v>
      </c>
      <c r="L29" s="76">
        <v>66.650000000000006</v>
      </c>
    </row>
    <row r="30" spans="2:12" x14ac:dyDescent="0.25">
      <c r="B30" s="67" t="s">
        <v>116</v>
      </c>
      <c r="C30" s="67" t="s">
        <v>49</v>
      </c>
      <c r="D30" s="68">
        <v>4.5999999999999996</v>
      </c>
      <c r="E30" s="67"/>
      <c r="F30" s="77">
        <f>VLOOKUP(B30,'Late MG 4 '!B31:F114,5,FALSE)</f>
        <v>77.62</v>
      </c>
      <c r="G30" s="77">
        <v>71.8</v>
      </c>
      <c r="H30" s="77">
        <v>55.04</v>
      </c>
      <c r="I30" s="77">
        <v>65.62</v>
      </c>
      <c r="J30" s="77">
        <v>58.26</v>
      </c>
      <c r="K30" s="77">
        <v>64.41</v>
      </c>
      <c r="L30" s="77">
        <v>50.58</v>
      </c>
    </row>
    <row r="31" spans="2:12" x14ac:dyDescent="0.25">
      <c r="D31" t="s">
        <v>138</v>
      </c>
      <c r="F31" s="76">
        <v>77.069999999999993</v>
      </c>
      <c r="G31" s="76">
        <v>70.760000000000005</v>
      </c>
      <c r="H31" s="76">
        <v>55.19</v>
      </c>
      <c r="I31" s="76">
        <v>66.569999999999993</v>
      </c>
      <c r="J31" s="76">
        <v>63.11</v>
      </c>
      <c r="K31" s="76">
        <v>67.64</v>
      </c>
      <c r="L31" s="76">
        <v>59.5</v>
      </c>
    </row>
    <row r="32" spans="2:12" x14ac:dyDescent="0.25">
      <c r="D32" t="s">
        <v>139</v>
      </c>
      <c r="F32" s="76">
        <v>4.3899999999999997</v>
      </c>
      <c r="G32" s="76">
        <v>8.6199999999999992</v>
      </c>
      <c r="H32" s="76">
        <v>7.05</v>
      </c>
      <c r="I32" s="76">
        <v>5.29</v>
      </c>
      <c r="J32" s="76">
        <v>4.96</v>
      </c>
      <c r="K32" s="76">
        <v>4.67</v>
      </c>
      <c r="L32" s="76">
        <v>7.8</v>
      </c>
    </row>
    <row r="33" spans="2:12" x14ac:dyDescent="0.25">
      <c r="B33" s="67"/>
      <c r="C33" s="67"/>
      <c r="D33" s="67" t="s">
        <v>140</v>
      </c>
      <c r="E33" s="67"/>
      <c r="F33" s="77">
        <v>4.17</v>
      </c>
      <c r="G33" s="77">
        <v>8.93</v>
      </c>
      <c r="H33" s="77">
        <v>9.36</v>
      </c>
      <c r="I33" s="77">
        <v>5.82</v>
      </c>
      <c r="J33" s="77">
        <v>5.77</v>
      </c>
      <c r="K33" s="77">
        <v>5.07</v>
      </c>
      <c r="L33" s="77">
        <v>9.61</v>
      </c>
    </row>
    <row r="34" spans="2:12" ht="15.75" thickBot="1" x14ac:dyDescent="0.3">
      <c r="B34" s="44"/>
      <c r="C34" s="44"/>
      <c r="D34" s="44"/>
      <c r="E34" s="44"/>
      <c r="F34" s="44"/>
      <c r="G34" s="44"/>
      <c r="H34" s="44"/>
      <c r="I34" s="44"/>
      <c r="J34" s="44"/>
      <c r="K34" s="44"/>
    </row>
    <row r="37" spans="2:12" ht="18" x14ac:dyDescent="0.25">
      <c r="B37" s="51" t="s">
        <v>163</v>
      </c>
    </row>
    <row r="38" spans="2:12" ht="15.75" x14ac:dyDescent="0.25">
      <c r="B38" s="51" t="s">
        <v>164</v>
      </c>
    </row>
    <row r="39" spans="2:12" ht="15.75" x14ac:dyDescent="0.25">
      <c r="B39" s="51" t="s">
        <v>165</v>
      </c>
    </row>
    <row r="40" spans="2:12" ht="15.75" x14ac:dyDescent="0.25">
      <c r="B40" s="51" t="s">
        <v>166</v>
      </c>
    </row>
    <row r="41" spans="2:12" ht="15.75" x14ac:dyDescent="0.25">
      <c r="B41" s="51" t="s">
        <v>167</v>
      </c>
    </row>
    <row r="42" spans="2:12" ht="15.75" x14ac:dyDescent="0.25">
      <c r="B42" s="51" t="s">
        <v>168</v>
      </c>
    </row>
    <row r="43" spans="2:12" ht="15.75" x14ac:dyDescent="0.25">
      <c r="B43" s="51" t="s">
        <v>142</v>
      </c>
    </row>
    <row r="44" spans="2:12" ht="15.75" x14ac:dyDescent="0.25">
      <c r="B44" s="51" t="s">
        <v>166</v>
      </c>
    </row>
    <row r="45" spans="2:12" ht="15.75" x14ac:dyDescent="0.25">
      <c r="B45" s="51" t="s">
        <v>169</v>
      </c>
    </row>
    <row r="46" spans="2:12" ht="15.75" x14ac:dyDescent="0.25">
      <c r="B46" s="51" t="s">
        <v>170</v>
      </c>
    </row>
    <row r="47" spans="2:12" ht="18" x14ac:dyDescent="0.25">
      <c r="B47" s="51" t="s">
        <v>210</v>
      </c>
    </row>
    <row r="48" spans="2:12" ht="18" x14ac:dyDescent="0.25">
      <c r="B48" s="51" t="s">
        <v>208</v>
      </c>
    </row>
    <row r="49" spans="2:2" ht="18" x14ac:dyDescent="0.25">
      <c r="B49" s="51" t="s">
        <v>209</v>
      </c>
    </row>
  </sheetData>
  <pageMargins left="0.7" right="0.7" top="0.75" bottom="0.75" header="0.3" footer="0.3"/>
  <pageSetup scale="4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M67"/>
  <sheetViews>
    <sheetView zoomScale="70" zoomScaleNormal="70" workbookViewId="0">
      <selection activeCell="E27" sqref="E27"/>
    </sheetView>
  </sheetViews>
  <sheetFormatPr defaultRowHeight="15" x14ac:dyDescent="0.25"/>
  <cols>
    <col min="1" max="1" width="4.42578125" customWidth="1"/>
    <col min="2" max="2" width="30.7109375" customWidth="1"/>
    <col min="3" max="3" width="18" customWidth="1"/>
    <col min="4" max="4" width="14.5703125" customWidth="1"/>
    <col min="5" max="5" width="3.28515625" customWidth="1"/>
    <col min="6" max="7" width="12.7109375" customWidth="1"/>
    <col min="8" max="8" width="12.7109375" style="19" customWidth="1"/>
    <col min="9" max="12" width="12.7109375" customWidth="1"/>
    <col min="13" max="13" width="3.28515625" customWidth="1"/>
  </cols>
  <sheetData>
    <row r="1" spans="2:13" x14ac:dyDescent="0.25">
      <c r="B1" s="45"/>
      <c r="C1" s="45"/>
      <c r="D1" s="45"/>
      <c r="E1" s="45"/>
      <c r="F1" s="45"/>
      <c r="G1" s="45"/>
    </row>
    <row r="2" spans="2:13" ht="47.25" customHeight="1" thickBot="1" x14ac:dyDescent="0.35">
      <c r="B2" s="131" t="s">
        <v>202</v>
      </c>
      <c r="C2" s="131"/>
      <c r="D2" s="131"/>
      <c r="E2" s="131"/>
      <c r="F2" s="131"/>
      <c r="G2" s="131"/>
      <c r="H2" s="141"/>
      <c r="I2" s="55"/>
      <c r="J2" s="55"/>
      <c r="K2" s="55"/>
      <c r="L2" s="55"/>
      <c r="M2" s="40"/>
    </row>
    <row r="3" spans="2:13" s="147" customFormat="1" ht="11.25" x14ac:dyDescent="0.2">
      <c r="B3" s="201"/>
      <c r="C3" s="201"/>
      <c r="D3" s="201"/>
      <c r="E3" s="201"/>
      <c r="F3" s="201"/>
      <c r="G3" s="201"/>
      <c r="H3" s="202"/>
      <c r="I3" s="199"/>
      <c r="J3" s="199"/>
    </row>
    <row r="4" spans="2:13" s="210" customFormat="1" ht="15" customHeight="1" x14ac:dyDescent="0.2">
      <c r="B4" s="222" t="s">
        <v>38</v>
      </c>
      <c r="C4" s="220" t="s">
        <v>39</v>
      </c>
      <c r="D4" s="220" t="s">
        <v>40</v>
      </c>
      <c r="E4" s="220"/>
      <c r="F4" s="223" t="s">
        <v>235</v>
      </c>
      <c r="G4" s="223" t="s">
        <v>236</v>
      </c>
      <c r="H4" s="224" t="s">
        <v>212</v>
      </c>
    </row>
    <row r="5" spans="2:13" s="210" customFormat="1" ht="15" customHeight="1" x14ac:dyDescent="0.2">
      <c r="B5" s="204" t="s">
        <v>46</v>
      </c>
      <c r="C5" s="205" t="s">
        <v>47</v>
      </c>
      <c r="D5" s="206">
        <v>4.7</v>
      </c>
      <c r="E5" s="207"/>
      <c r="F5" s="208">
        <v>91.56</v>
      </c>
      <c r="G5" s="208">
        <v>77.150000000000006</v>
      </c>
      <c r="H5" s="209">
        <f>AVERAGE(F5:G5)</f>
        <v>84.355000000000004</v>
      </c>
    </row>
    <row r="6" spans="2:13" s="210" customFormat="1" ht="15" customHeight="1" x14ac:dyDescent="0.2">
      <c r="B6" s="204" t="s">
        <v>50</v>
      </c>
      <c r="C6" s="205" t="s">
        <v>47</v>
      </c>
      <c r="D6" s="206">
        <v>4.8</v>
      </c>
      <c r="E6" s="207"/>
      <c r="F6" s="208">
        <v>82.13</v>
      </c>
      <c r="G6" s="208">
        <v>81.94</v>
      </c>
      <c r="H6" s="209">
        <f>AVERAGE(F6:G6)</f>
        <v>82.034999999999997</v>
      </c>
    </row>
    <row r="7" spans="2:13" s="210" customFormat="1" ht="15" customHeight="1" x14ac:dyDescent="0.2">
      <c r="B7" s="204" t="s">
        <v>51</v>
      </c>
      <c r="C7" s="205" t="s">
        <v>47</v>
      </c>
      <c r="D7" s="206">
        <v>4.8</v>
      </c>
      <c r="E7" s="207"/>
      <c r="F7" s="208">
        <v>83.84</v>
      </c>
      <c r="G7" s="208">
        <v>76.959999999999994</v>
      </c>
      <c r="H7" s="209">
        <f>AVERAGE(F7:G7)</f>
        <v>80.400000000000006</v>
      </c>
    </row>
    <row r="8" spans="2:13" s="210" customFormat="1" ht="15" customHeight="1" x14ac:dyDescent="0.2">
      <c r="B8" s="204" t="s">
        <v>52</v>
      </c>
      <c r="C8" s="205" t="s">
        <v>47</v>
      </c>
      <c r="D8" s="206">
        <v>4.8</v>
      </c>
      <c r="E8" s="207"/>
      <c r="F8" s="208">
        <v>79.569999999999993</v>
      </c>
      <c r="G8" s="208">
        <v>79.98</v>
      </c>
      <c r="H8" s="209">
        <f>AVERAGE(F8:G8)</f>
        <v>79.775000000000006</v>
      </c>
    </row>
    <row r="9" spans="2:13" s="210" customFormat="1" ht="15" customHeight="1" x14ac:dyDescent="0.2">
      <c r="B9" s="211" t="s">
        <v>56</v>
      </c>
      <c r="C9" s="212" t="s">
        <v>66</v>
      </c>
      <c r="D9" s="213">
        <v>4.5999999999999996</v>
      </c>
      <c r="E9" s="214"/>
      <c r="F9" s="215">
        <v>84.4</v>
      </c>
      <c r="G9" s="215">
        <v>73.489999999999995</v>
      </c>
      <c r="H9" s="216">
        <f>AVERAGE(F9:G9)</f>
        <v>78.944999999999993</v>
      </c>
    </row>
    <row r="10" spans="2:13" s="210" customFormat="1" ht="15" customHeight="1" x14ac:dyDescent="0.2">
      <c r="B10" s="204" t="s">
        <v>59</v>
      </c>
      <c r="C10" s="205" t="s">
        <v>47</v>
      </c>
      <c r="D10" s="206">
        <v>4.7</v>
      </c>
      <c r="E10" s="207"/>
      <c r="F10" s="208">
        <v>77.180000000000007</v>
      </c>
      <c r="G10" s="208">
        <v>78.83</v>
      </c>
      <c r="H10" s="209">
        <f>AVERAGE(F10:G10)</f>
        <v>78.004999999999995</v>
      </c>
    </row>
    <row r="11" spans="2:13" s="210" customFormat="1" ht="15" customHeight="1" x14ac:dyDescent="0.2">
      <c r="B11" s="204" t="s">
        <v>60</v>
      </c>
      <c r="C11" s="205" t="s">
        <v>47</v>
      </c>
      <c r="D11" s="206">
        <v>4.8</v>
      </c>
      <c r="E11" s="207"/>
      <c r="F11" s="208">
        <v>75.64</v>
      </c>
      <c r="G11" s="208">
        <v>80.16</v>
      </c>
      <c r="H11" s="209">
        <f>AVERAGE(F11:G11)</f>
        <v>77.900000000000006</v>
      </c>
    </row>
    <row r="12" spans="2:13" s="210" customFormat="1" ht="15" customHeight="1" x14ac:dyDescent="0.2">
      <c r="B12" s="204" t="s">
        <v>65</v>
      </c>
      <c r="C12" s="205" t="s">
        <v>66</v>
      </c>
      <c r="D12" s="206">
        <v>4.5</v>
      </c>
      <c r="E12" s="207"/>
      <c r="F12" s="208">
        <v>77.94</v>
      </c>
      <c r="G12" s="208">
        <v>75.709999999999994</v>
      </c>
      <c r="H12" s="209">
        <f>AVERAGE(F12:G12)</f>
        <v>76.824999999999989</v>
      </c>
    </row>
    <row r="13" spans="2:13" s="210" customFormat="1" ht="15" customHeight="1" x14ac:dyDescent="0.2">
      <c r="B13" s="204" t="s">
        <v>68</v>
      </c>
      <c r="C13" s="205" t="s">
        <v>47</v>
      </c>
      <c r="D13" s="206">
        <v>4.7</v>
      </c>
      <c r="E13" s="207"/>
      <c r="F13" s="208">
        <v>77.83</v>
      </c>
      <c r="G13" s="208">
        <v>75.53</v>
      </c>
      <c r="H13" s="209">
        <f>AVERAGE(F13:G13)</f>
        <v>76.680000000000007</v>
      </c>
    </row>
    <row r="14" spans="2:13" s="210" customFormat="1" ht="15" customHeight="1" x14ac:dyDescent="0.2">
      <c r="B14" s="204" t="s">
        <v>69</v>
      </c>
      <c r="C14" s="205" t="s">
        <v>47</v>
      </c>
      <c r="D14" s="206">
        <v>4.5999999999999996</v>
      </c>
      <c r="E14" s="207"/>
      <c r="F14" s="208">
        <v>72.62</v>
      </c>
      <c r="G14" s="208">
        <v>78.290000000000006</v>
      </c>
      <c r="H14" s="209">
        <f>AVERAGE(F14:G14)</f>
        <v>75.455000000000013</v>
      </c>
    </row>
    <row r="15" spans="2:13" s="210" customFormat="1" ht="15" customHeight="1" x14ac:dyDescent="0.2">
      <c r="B15" s="204" t="s">
        <v>70</v>
      </c>
      <c r="C15" s="205" t="s">
        <v>66</v>
      </c>
      <c r="D15" s="206">
        <v>4.5999999999999996</v>
      </c>
      <c r="E15" s="207"/>
      <c r="F15" s="208">
        <v>77.56</v>
      </c>
      <c r="G15" s="208">
        <v>73.05</v>
      </c>
      <c r="H15" s="209">
        <f>AVERAGE(F15:G15)</f>
        <v>75.305000000000007</v>
      </c>
    </row>
    <row r="16" spans="2:13" s="210" customFormat="1" ht="15" customHeight="1" x14ac:dyDescent="0.2">
      <c r="B16" s="204" t="s">
        <v>71</v>
      </c>
      <c r="C16" s="205" t="s">
        <v>66</v>
      </c>
      <c r="D16" s="206">
        <v>4.5999999999999996</v>
      </c>
      <c r="E16" s="207"/>
      <c r="F16" s="208">
        <v>76.540000000000006</v>
      </c>
      <c r="G16" s="208">
        <v>73.599999999999994</v>
      </c>
      <c r="H16" s="209">
        <f>AVERAGE(F16:G16)</f>
        <v>75.069999999999993</v>
      </c>
    </row>
    <row r="17" spans="2:8" s="210" customFormat="1" ht="15" customHeight="1" x14ac:dyDescent="0.2">
      <c r="B17" s="204" t="s">
        <v>72</v>
      </c>
      <c r="C17" s="205" t="s">
        <v>47</v>
      </c>
      <c r="D17" s="206">
        <v>4.9000000000000004</v>
      </c>
      <c r="E17" s="207"/>
      <c r="F17" s="208">
        <v>72.88</v>
      </c>
      <c r="G17" s="208">
        <v>77.040000000000006</v>
      </c>
      <c r="H17" s="209">
        <f>AVERAGE(F17:G17)</f>
        <v>74.960000000000008</v>
      </c>
    </row>
    <row r="18" spans="2:8" s="210" customFormat="1" ht="15" customHeight="1" x14ac:dyDescent="0.2">
      <c r="B18" s="204" t="s">
        <v>75</v>
      </c>
      <c r="C18" s="205" t="s">
        <v>47</v>
      </c>
      <c r="D18" s="206">
        <v>4.9000000000000004</v>
      </c>
      <c r="E18" s="207"/>
      <c r="F18" s="208">
        <v>85.48</v>
      </c>
      <c r="G18" s="208">
        <v>62.99</v>
      </c>
      <c r="H18" s="209">
        <f>AVERAGE(F18:G18)</f>
        <v>74.234999999999999</v>
      </c>
    </row>
    <row r="19" spans="2:8" s="210" customFormat="1" ht="15" customHeight="1" x14ac:dyDescent="0.2">
      <c r="B19" s="211" t="s">
        <v>78</v>
      </c>
      <c r="C19" s="212" t="s">
        <v>66</v>
      </c>
      <c r="D19" s="213">
        <v>4.8</v>
      </c>
      <c r="E19" s="214"/>
      <c r="F19" s="215">
        <v>69.36</v>
      </c>
      <c r="G19" s="215">
        <v>78.739999999999995</v>
      </c>
      <c r="H19" s="216">
        <f>AVERAGE(F19:G19)</f>
        <v>74.05</v>
      </c>
    </row>
    <row r="20" spans="2:8" s="210" customFormat="1" ht="15" customHeight="1" x14ac:dyDescent="0.2">
      <c r="B20" s="204" t="s">
        <v>79</v>
      </c>
      <c r="C20" s="205" t="s">
        <v>66</v>
      </c>
      <c r="D20" s="206">
        <v>4.8</v>
      </c>
      <c r="E20" s="207"/>
      <c r="F20" s="208">
        <v>70.209999999999994</v>
      </c>
      <c r="G20" s="208">
        <v>77.709999999999994</v>
      </c>
      <c r="H20" s="209">
        <f>AVERAGE(F20:G20)</f>
        <v>73.959999999999994</v>
      </c>
    </row>
    <row r="21" spans="2:8" s="210" customFormat="1" ht="15" customHeight="1" x14ac:dyDescent="0.2">
      <c r="B21" s="204" t="s">
        <v>80</v>
      </c>
      <c r="C21" s="205" t="s">
        <v>47</v>
      </c>
      <c r="D21" s="206">
        <v>4.8</v>
      </c>
      <c r="E21" s="207"/>
      <c r="F21" s="208">
        <v>75.209999999999994</v>
      </c>
      <c r="G21" s="208">
        <v>72.099999999999994</v>
      </c>
      <c r="H21" s="209">
        <f>AVERAGE(F21:G21)</f>
        <v>73.655000000000001</v>
      </c>
    </row>
    <row r="22" spans="2:8" s="210" customFormat="1" ht="15" customHeight="1" x14ac:dyDescent="0.2">
      <c r="B22" s="204" t="s">
        <v>81</v>
      </c>
      <c r="C22" s="205" t="s">
        <v>66</v>
      </c>
      <c r="D22" s="206">
        <v>4.5999999999999996</v>
      </c>
      <c r="E22" s="207"/>
      <c r="F22" s="208">
        <v>75.349999999999994</v>
      </c>
      <c r="G22" s="208">
        <v>71.680000000000007</v>
      </c>
      <c r="H22" s="209">
        <f>AVERAGE(F22:G22)</f>
        <v>73.515000000000001</v>
      </c>
    </row>
    <row r="23" spans="2:8" s="210" customFormat="1" ht="15" customHeight="1" x14ac:dyDescent="0.2">
      <c r="B23" s="204" t="s">
        <v>82</v>
      </c>
      <c r="C23" s="205" t="s">
        <v>66</v>
      </c>
      <c r="D23" s="206">
        <v>4.5999999999999996</v>
      </c>
      <c r="E23" s="207"/>
      <c r="F23" s="208">
        <v>71.599999999999994</v>
      </c>
      <c r="G23" s="208">
        <v>75.17</v>
      </c>
      <c r="H23" s="209">
        <f>AVERAGE(F23:G23)</f>
        <v>73.384999999999991</v>
      </c>
    </row>
    <row r="24" spans="2:8" s="210" customFormat="1" ht="15" customHeight="1" x14ac:dyDescent="0.2">
      <c r="B24" s="204" t="s">
        <v>83</v>
      </c>
      <c r="C24" s="205" t="s">
        <v>47</v>
      </c>
      <c r="D24" s="206">
        <v>4.4000000000000004</v>
      </c>
      <c r="E24" s="207"/>
      <c r="F24" s="208">
        <v>69.2</v>
      </c>
      <c r="G24" s="208">
        <v>77.459999999999994</v>
      </c>
      <c r="H24" s="209">
        <f>AVERAGE(F24:G24)</f>
        <v>73.33</v>
      </c>
    </row>
    <row r="25" spans="2:8" s="210" customFormat="1" ht="15" customHeight="1" x14ac:dyDescent="0.2">
      <c r="B25" s="204" t="s">
        <v>84</v>
      </c>
      <c r="C25" s="205" t="s">
        <v>47</v>
      </c>
      <c r="D25" s="206">
        <v>4.5999999999999996</v>
      </c>
      <c r="E25" s="207"/>
      <c r="F25" s="208">
        <v>79.64</v>
      </c>
      <c r="G25" s="208">
        <v>66.900000000000006</v>
      </c>
      <c r="H25" s="209">
        <f>AVERAGE(F25:G25)</f>
        <v>73.27000000000001</v>
      </c>
    </row>
    <row r="26" spans="2:8" s="210" customFormat="1" ht="15" customHeight="1" x14ac:dyDescent="0.2">
      <c r="B26" s="204" t="s">
        <v>86</v>
      </c>
      <c r="C26" s="205" t="s">
        <v>47</v>
      </c>
      <c r="D26" s="206">
        <v>4.5</v>
      </c>
      <c r="E26" s="207"/>
      <c r="F26" s="208">
        <v>72.709999999999994</v>
      </c>
      <c r="G26" s="208">
        <v>73.58</v>
      </c>
      <c r="H26" s="209">
        <f>AVERAGE(F26:G26)</f>
        <v>73.144999999999996</v>
      </c>
    </row>
    <row r="27" spans="2:8" s="210" customFormat="1" ht="15" customHeight="1" x14ac:dyDescent="0.2">
      <c r="B27" s="204" t="s">
        <v>87</v>
      </c>
      <c r="C27" s="205" t="s">
        <v>47</v>
      </c>
      <c r="D27" s="206">
        <v>4.8</v>
      </c>
      <c r="E27" s="207"/>
      <c r="F27" s="208">
        <v>68.59</v>
      </c>
      <c r="G27" s="208">
        <v>76.739999999999995</v>
      </c>
      <c r="H27" s="209">
        <f>AVERAGE(F27:G27)</f>
        <v>72.664999999999992</v>
      </c>
    </row>
    <row r="28" spans="2:8" s="210" customFormat="1" ht="15" customHeight="1" x14ac:dyDescent="0.2">
      <c r="B28" s="204" t="s">
        <v>88</v>
      </c>
      <c r="C28" s="205" t="s">
        <v>66</v>
      </c>
      <c r="D28" s="206">
        <v>4.5999999999999996</v>
      </c>
      <c r="E28" s="207"/>
      <c r="F28" s="208">
        <v>73.06</v>
      </c>
      <c r="G28" s="208">
        <v>72.069999999999993</v>
      </c>
      <c r="H28" s="209">
        <f>AVERAGE(F28:G28)</f>
        <v>72.564999999999998</v>
      </c>
    </row>
    <row r="29" spans="2:8" s="210" customFormat="1" ht="15" customHeight="1" x14ac:dyDescent="0.2">
      <c r="B29" s="204" t="s">
        <v>89</v>
      </c>
      <c r="C29" s="205" t="s">
        <v>66</v>
      </c>
      <c r="D29" s="206">
        <v>4.8</v>
      </c>
      <c r="E29" s="207"/>
      <c r="F29" s="208">
        <v>75.819999999999993</v>
      </c>
      <c r="G29" s="208">
        <v>68.849999999999994</v>
      </c>
      <c r="H29" s="209">
        <f>AVERAGE(F29:G29)</f>
        <v>72.334999999999994</v>
      </c>
    </row>
    <row r="30" spans="2:8" s="210" customFormat="1" ht="15" customHeight="1" x14ac:dyDescent="0.2">
      <c r="B30" s="204" t="s">
        <v>90</v>
      </c>
      <c r="C30" s="205" t="s">
        <v>66</v>
      </c>
      <c r="D30" s="206">
        <v>4.8</v>
      </c>
      <c r="E30" s="207"/>
      <c r="F30" s="208">
        <v>75.17</v>
      </c>
      <c r="G30" s="208">
        <v>68.89</v>
      </c>
      <c r="H30" s="209">
        <f>AVERAGE(F30:G30)</f>
        <v>72.03</v>
      </c>
    </row>
    <row r="31" spans="2:8" s="210" customFormat="1" ht="15" customHeight="1" x14ac:dyDescent="0.2">
      <c r="B31" s="204" t="s">
        <v>92</v>
      </c>
      <c r="C31" s="205" t="s">
        <v>66</v>
      </c>
      <c r="D31" s="206">
        <v>4.5999999999999996</v>
      </c>
      <c r="E31" s="207"/>
      <c r="F31" s="208">
        <v>73.92</v>
      </c>
      <c r="G31" s="208">
        <v>69.930000000000007</v>
      </c>
      <c r="H31" s="209">
        <f>AVERAGE(F31:G31)</f>
        <v>71.925000000000011</v>
      </c>
    </row>
    <row r="32" spans="2:8" s="210" customFormat="1" ht="15" customHeight="1" x14ac:dyDescent="0.2">
      <c r="B32" s="204" t="s">
        <v>94</v>
      </c>
      <c r="C32" s="205" t="s">
        <v>47</v>
      </c>
      <c r="D32" s="206">
        <v>4.5</v>
      </c>
      <c r="E32" s="207"/>
      <c r="F32" s="208">
        <v>64.209999999999994</v>
      </c>
      <c r="G32" s="208">
        <v>78.7</v>
      </c>
      <c r="H32" s="209">
        <f>AVERAGE(F32:G32)</f>
        <v>71.454999999999998</v>
      </c>
    </row>
    <row r="33" spans="2:8" s="210" customFormat="1" ht="15" customHeight="1" x14ac:dyDescent="0.2">
      <c r="B33" s="204" t="s">
        <v>96</v>
      </c>
      <c r="C33" s="205" t="s">
        <v>47</v>
      </c>
      <c r="D33" s="206">
        <v>4.5999999999999996</v>
      </c>
      <c r="E33" s="207"/>
      <c r="F33" s="208">
        <v>73.81</v>
      </c>
      <c r="G33" s="208">
        <v>68.91</v>
      </c>
      <c r="H33" s="209">
        <f>AVERAGE(F33:G33)</f>
        <v>71.36</v>
      </c>
    </row>
    <row r="34" spans="2:8" s="210" customFormat="1" ht="15" customHeight="1" x14ac:dyDescent="0.2">
      <c r="B34" s="204" t="s">
        <v>97</v>
      </c>
      <c r="C34" s="205" t="s">
        <v>47</v>
      </c>
      <c r="D34" s="206">
        <v>4.3</v>
      </c>
      <c r="E34" s="207"/>
      <c r="F34" s="208">
        <v>73.97</v>
      </c>
      <c r="G34" s="208">
        <v>68.44</v>
      </c>
      <c r="H34" s="209">
        <f>AVERAGE(F34:G34)</f>
        <v>71.204999999999998</v>
      </c>
    </row>
    <row r="35" spans="2:8" s="210" customFormat="1" ht="15" customHeight="1" x14ac:dyDescent="0.2">
      <c r="B35" s="204" t="s">
        <v>98</v>
      </c>
      <c r="C35" s="205" t="s">
        <v>47</v>
      </c>
      <c r="D35" s="206">
        <v>4.8</v>
      </c>
      <c r="E35" s="207"/>
      <c r="F35" s="208">
        <v>70.3</v>
      </c>
      <c r="G35" s="208">
        <v>71.44</v>
      </c>
      <c r="H35" s="209">
        <f>AVERAGE(F35:G35)</f>
        <v>70.87</v>
      </c>
    </row>
    <row r="36" spans="2:8" s="210" customFormat="1" ht="15" customHeight="1" x14ac:dyDescent="0.2">
      <c r="B36" s="211" t="s">
        <v>101</v>
      </c>
      <c r="C36" s="212" t="s">
        <v>47</v>
      </c>
      <c r="D36" s="213">
        <v>4.8</v>
      </c>
      <c r="E36" s="214"/>
      <c r="F36" s="215">
        <v>72.87</v>
      </c>
      <c r="G36" s="215">
        <v>67.92</v>
      </c>
      <c r="H36" s="216">
        <f>AVERAGE(F36:G36)</f>
        <v>70.39500000000001</v>
      </c>
    </row>
    <row r="37" spans="2:8" s="210" customFormat="1" ht="15" customHeight="1" x14ac:dyDescent="0.2">
      <c r="B37" s="204" t="s">
        <v>102</v>
      </c>
      <c r="C37" s="205" t="s">
        <v>66</v>
      </c>
      <c r="D37" s="206">
        <v>4.3</v>
      </c>
      <c r="E37" s="207"/>
      <c r="F37" s="208">
        <v>70.349999999999994</v>
      </c>
      <c r="G37" s="208">
        <v>70.13</v>
      </c>
      <c r="H37" s="209">
        <f>AVERAGE(F37:G37)</f>
        <v>70.239999999999995</v>
      </c>
    </row>
    <row r="38" spans="2:8" s="210" customFormat="1" ht="15" customHeight="1" x14ac:dyDescent="0.2">
      <c r="B38" s="211" t="s">
        <v>104</v>
      </c>
      <c r="C38" s="212" t="s">
        <v>66</v>
      </c>
      <c r="D38" s="213">
        <v>4.9000000000000004</v>
      </c>
      <c r="E38" s="214"/>
      <c r="F38" s="215">
        <v>72.48</v>
      </c>
      <c r="G38" s="215">
        <v>67.06</v>
      </c>
      <c r="H38" s="216">
        <f>AVERAGE(F38:G38)</f>
        <v>69.77000000000001</v>
      </c>
    </row>
    <row r="39" spans="2:8" s="210" customFormat="1" ht="15" customHeight="1" x14ac:dyDescent="0.2">
      <c r="B39" s="204" t="s">
        <v>105</v>
      </c>
      <c r="C39" s="205" t="s">
        <v>47</v>
      </c>
      <c r="D39" s="206">
        <v>4.4000000000000004</v>
      </c>
      <c r="E39" s="207"/>
      <c r="F39" s="208">
        <v>64.78</v>
      </c>
      <c r="G39" s="208">
        <v>74.69</v>
      </c>
      <c r="H39" s="209">
        <f>AVERAGE(F39:G39)</f>
        <v>69.734999999999999</v>
      </c>
    </row>
    <row r="40" spans="2:8" s="210" customFormat="1" ht="15" customHeight="1" x14ac:dyDescent="0.2">
      <c r="B40" s="204" t="s">
        <v>107</v>
      </c>
      <c r="C40" s="205" t="s">
        <v>66</v>
      </c>
      <c r="D40" s="206">
        <v>4.4000000000000004</v>
      </c>
      <c r="E40" s="207"/>
      <c r="F40" s="208">
        <v>65.33</v>
      </c>
      <c r="G40" s="208">
        <v>73.56</v>
      </c>
      <c r="H40" s="209">
        <f>AVERAGE(F40:G40)</f>
        <v>69.444999999999993</v>
      </c>
    </row>
    <row r="41" spans="2:8" s="210" customFormat="1" ht="15" customHeight="1" x14ac:dyDescent="0.2">
      <c r="B41" s="204" t="s">
        <v>108</v>
      </c>
      <c r="C41" s="205" t="s">
        <v>47</v>
      </c>
      <c r="D41" s="206">
        <v>4.4000000000000004</v>
      </c>
      <c r="E41" s="207"/>
      <c r="F41" s="208">
        <v>77.73</v>
      </c>
      <c r="G41" s="208">
        <v>60.68</v>
      </c>
      <c r="H41" s="209">
        <f>AVERAGE(F41:G41)</f>
        <v>69.204999999999998</v>
      </c>
    </row>
    <row r="42" spans="2:8" s="210" customFormat="1" ht="15" customHeight="1" x14ac:dyDescent="0.2">
      <c r="B42" s="204" t="s">
        <v>109</v>
      </c>
      <c r="C42" s="205" t="s">
        <v>66</v>
      </c>
      <c r="D42" s="206">
        <v>4.5999999999999996</v>
      </c>
      <c r="E42" s="207"/>
      <c r="F42" s="208">
        <v>68.459999999999994</v>
      </c>
      <c r="G42" s="208">
        <v>69.900000000000006</v>
      </c>
      <c r="H42" s="209">
        <f>AVERAGE(F42:G42)</f>
        <v>69.180000000000007</v>
      </c>
    </row>
    <row r="43" spans="2:8" s="210" customFormat="1" ht="15" customHeight="1" x14ac:dyDescent="0.2">
      <c r="B43" s="204" t="s">
        <v>112</v>
      </c>
      <c r="C43" s="205" t="s">
        <v>66</v>
      </c>
      <c r="D43" s="206">
        <v>4.2</v>
      </c>
      <c r="E43" s="207"/>
      <c r="F43" s="208">
        <v>65.02</v>
      </c>
      <c r="G43" s="208">
        <v>73.069999999999993</v>
      </c>
      <c r="H43" s="209">
        <f>AVERAGE(F43:G43)</f>
        <v>69.044999999999987</v>
      </c>
    </row>
    <row r="44" spans="2:8" s="210" customFormat="1" ht="15" customHeight="1" x14ac:dyDescent="0.2">
      <c r="B44" s="204" t="s">
        <v>113</v>
      </c>
      <c r="C44" s="205" t="s">
        <v>66</v>
      </c>
      <c r="D44" s="206">
        <v>4.5</v>
      </c>
      <c r="E44" s="207"/>
      <c r="F44" s="208">
        <v>65.34</v>
      </c>
      <c r="G44" s="208">
        <v>72.569999999999993</v>
      </c>
      <c r="H44" s="209">
        <f>AVERAGE(F44:G44)</f>
        <v>68.954999999999998</v>
      </c>
    </row>
    <row r="45" spans="2:8" s="210" customFormat="1" ht="15" customHeight="1" x14ac:dyDescent="0.2">
      <c r="B45" s="204" t="s">
        <v>115</v>
      </c>
      <c r="C45" s="205" t="s">
        <v>47</v>
      </c>
      <c r="D45" s="206">
        <v>4.8</v>
      </c>
      <c r="E45" s="207"/>
      <c r="F45" s="208">
        <v>69.27</v>
      </c>
      <c r="G45" s="208">
        <v>68.37</v>
      </c>
      <c r="H45" s="209">
        <f>AVERAGE(F45:G45)</f>
        <v>68.819999999999993</v>
      </c>
    </row>
    <row r="46" spans="2:8" s="210" customFormat="1" ht="15" customHeight="1" x14ac:dyDescent="0.2">
      <c r="B46" s="204" t="s">
        <v>117</v>
      </c>
      <c r="C46" s="205" t="s">
        <v>66</v>
      </c>
      <c r="D46" s="206">
        <v>4.7</v>
      </c>
      <c r="E46" s="207"/>
      <c r="F46" s="208">
        <v>71.38</v>
      </c>
      <c r="G46" s="208">
        <v>63.53</v>
      </c>
      <c r="H46" s="209">
        <f>AVERAGE(F46:G46)</f>
        <v>67.454999999999998</v>
      </c>
    </row>
    <row r="47" spans="2:8" s="210" customFormat="1" ht="15" customHeight="1" x14ac:dyDescent="0.2">
      <c r="B47" s="204" t="s">
        <v>119</v>
      </c>
      <c r="C47" s="205" t="s">
        <v>66</v>
      </c>
      <c r="D47" s="206">
        <v>4.2</v>
      </c>
      <c r="E47" s="207"/>
      <c r="F47" s="208">
        <v>68.959999999999994</v>
      </c>
      <c r="G47" s="208">
        <v>64.97</v>
      </c>
      <c r="H47" s="209">
        <f>AVERAGE(F47:G47)</f>
        <v>66.965000000000003</v>
      </c>
    </row>
    <row r="48" spans="2:8" s="210" customFormat="1" ht="15" customHeight="1" x14ac:dyDescent="0.2">
      <c r="B48" s="204" t="s">
        <v>121</v>
      </c>
      <c r="C48" s="205" t="s">
        <v>66</v>
      </c>
      <c r="D48" s="206">
        <v>4.3</v>
      </c>
      <c r="E48" s="207"/>
      <c r="F48" s="208">
        <v>64.02</v>
      </c>
      <c r="G48" s="208">
        <v>68.650000000000006</v>
      </c>
      <c r="H48" s="209">
        <f>AVERAGE(F48:G48)</f>
        <v>66.335000000000008</v>
      </c>
    </row>
    <row r="49" spans="2:8" s="210" customFormat="1" ht="15" customHeight="1" x14ac:dyDescent="0.2">
      <c r="B49" s="204" t="s">
        <v>122</v>
      </c>
      <c r="C49" s="205" t="s">
        <v>66</v>
      </c>
      <c r="D49" s="206">
        <v>4.8</v>
      </c>
      <c r="E49" s="207"/>
      <c r="F49" s="208">
        <v>68.709999999999994</v>
      </c>
      <c r="G49" s="208">
        <v>63.86</v>
      </c>
      <c r="H49" s="209">
        <f>AVERAGE(F49:G49)</f>
        <v>66.284999999999997</v>
      </c>
    </row>
    <row r="50" spans="2:8" s="210" customFormat="1" ht="15" customHeight="1" x14ac:dyDescent="0.2">
      <c r="B50" s="204" t="s">
        <v>124</v>
      </c>
      <c r="C50" s="205" t="s">
        <v>66</v>
      </c>
      <c r="D50" s="206">
        <v>4.8</v>
      </c>
      <c r="E50" s="207"/>
      <c r="F50" s="208">
        <v>68.319999999999993</v>
      </c>
      <c r="G50" s="208">
        <v>64.02</v>
      </c>
      <c r="H50" s="209">
        <f>AVERAGE(F50:G50)</f>
        <v>66.169999999999987</v>
      </c>
    </row>
    <row r="51" spans="2:8" s="210" customFormat="1" ht="15" customHeight="1" x14ac:dyDescent="0.2">
      <c r="B51" s="204" t="s">
        <v>125</v>
      </c>
      <c r="C51" s="205" t="s">
        <v>66</v>
      </c>
      <c r="D51" s="206">
        <v>4.8</v>
      </c>
      <c r="E51" s="207"/>
      <c r="F51" s="208">
        <v>72.8</v>
      </c>
      <c r="G51" s="208">
        <v>58.36</v>
      </c>
      <c r="H51" s="209">
        <f>AVERAGE(F51:G51)</f>
        <v>65.58</v>
      </c>
    </row>
    <row r="52" spans="2:8" s="210" customFormat="1" ht="15" customHeight="1" x14ac:dyDescent="0.2">
      <c r="B52" s="204" t="s">
        <v>128</v>
      </c>
      <c r="C52" s="205" t="s">
        <v>66</v>
      </c>
      <c r="D52" s="206">
        <v>4.8</v>
      </c>
      <c r="E52" s="207"/>
      <c r="F52" s="208">
        <v>62.66</v>
      </c>
      <c r="G52" s="208">
        <v>67.260000000000005</v>
      </c>
      <c r="H52" s="209">
        <f>AVERAGE(F52:G52)</f>
        <v>64.960000000000008</v>
      </c>
    </row>
    <row r="53" spans="2:8" s="210" customFormat="1" ht="15" customHeight="1" x14ac:dyDescent="0.2">
      <c r="B53" s="204" t="s">
        <v>129</v>
      </c>
      <c r="C53" s="205" t="s">
        <v>47</v>
      </c>
      <c r="D53" s="206">
        <v>4.4000000000000004</v>
      </c>
      <c r="E53" s="207"/>
      <c r="F53" s="208">
        <v>57.49</v>
      </c>
      <c r="G53" s="208">
        <v>71.28</v>
      </c>
      <c r="H53" s="209">
        <f>AVERAGE(F53:G53)</f>
        <v>64.385000000000005</v>
      </c>
    </row>
    <row r="54" spans="2:8" s="210" customFormat="1" ht="15" customHeight="1" x14ac:dyDescent="0.2">
      <c r="B54" s="204" t="s">
        <v>130</v>
      </c>
      <c r="C54" s="205" t="s">
        <v>47</v>
      </c>
      <c r="D54" s="206">
        <v>4.8</v>
      </c>
      <c r="E54" s="207"/>
      <c r="F54" s="208">
        <v>62.63</v>
      </c>
      <c r="G54" s="208">
        <v>65.239999999999995</v>
      </c>
      <c r="H54" s="209">
        <f>AVERAGE(F54:G54)</f>
        <v>63.935000000000002</v>
      </c>
    </row>
    <row r="55" spans="2:8" s="210" customFormat="1" ht="15" customHeight="1" x14ac:dyDescent="0.2">
      <c r="B55" s="204" t="s">
        <v>132</v>
      </c>
      <c r="C55" s="205" t="s">
        <v>66</v>
      </c>
      <c r="D55" s="206">
        <v>4.8</v>
      </c>
      <c r="E55" s="207"/>
      <c r="F55" s="208">
        <v>61.57</v>
      </c>
      <c r="G55" s="208">
        <v>62.99</v>
      </c>
      <c r="H55" s="209">
        <f>AVERAGE(F55:G55)</f>
        <v>62.28</v>
      </c>
    </row>
    <row r="56" spans="2:8" s="210" customFormat="1" ht="15" customHeight="1" x14ac:dyDescent="0.2">
      <c r="B56" s="204" t="s">
        <v>133</v>
      </c>
      <c r="C56" s="205" t="s">
        <v>66</v>
      </c>
      <c r="D56" s="206">
        <v>4.8</v>
      </c>
      <c r="E56" s="207"/>
      <c r="F56" s="208">
        <v>59.27</v>
      </c>
      <c r="G56" s="208">
        <v>64.37</v>
      </c>
      <c r="H56" s="209">
        <f>AVERAGE(F56:G56)</f>
        <v>61.820000000000007</v>
      </c>
    </row>
    <row r="57" spans="2:8" s="210" customFormat="1" ht="15" customHeight="1" x14ac:dyDescent="0.2">
      <c r="B57" s="204" t="s">
        <v>134</v>
      </c>
      <c r="C57" s="205" t="s">
        <v>66</v>
      </c>
      <c r="D57" s="206">
        <v>4.5</v>
      </c>
      <c r="E57" s="207"/>
      <c r="F57" s="208">
        <v>54.03</v>
      </c>
      <c r="G57" s="208">
        <v>66.73</v>
      </c>
      <c r="H57" s="209">
        <f>AVERAGE(F57:G57)</f>
        <v>60.38</v>
      </c>
    </row>
    <row r="58" spans="2:8" s="210" customFormat="1" ht="12.75" customHeight="1" x14ac:dyDescent="0.2">
      <c r="B58" s="217" t="s">
        <v>135</v>
      </c>
      <c r="C58" s="218" t="s">
        <v>47</v>
      </c>
      <c r="D58" s="219">
        <v>4.5</v>
      </c>
      <c r="E58" s="220"/>
      <c r="F58" s="221">
        <v>49.69</v>
      </c>
      <c r="G58" s="221">
        <v>70.37</v>
      </c>
      <c r="H58" s="209">
        <f>AVERAGE(F58:G58)</f>
        <v>60.03</v>
      </c>
    </row>
    <row r="59" spans="2:8" s="147" customFormat="1" ht="11.25" x14ac:dyDescent="0.2">
      <c r="D59" s="147" t="s">
        <v>138</v>
      </c>
      <c r="F59" s="152">
        <v>71.67</v>
      </c>
      <c r="G59" s="152">
        <v>70.89</v>
      </c>
      <c r="H59" s="150">
        <f t="shared" ref="H6:H61" si="0">AVERAGE(F59:G59)</f>
        <v>71.28</v>
      </c>
    </row>
    <row r="60" spans="2:8" s="147" customFormat="1" ht="11.25" x14ac:dyDescent="0.2">
      <c r="D60" s="147" t="s">
        <v>139</v>
      </c>
      <c r="F60" s="152">
        <v>10.33</v>
      </c>
      <c r="G60" s="152">
        <v>8.9499999999999993</v>
      </c>
      <c r="H60" s="156">
        <f t="shared" si="0"/>
        <v>9.64</v>
      </c>
    </row>
    <row r="61" spans="2:8" s="147" customFormat="1" ht="11.25" x14ac:dyDescent="0.2">
      <c r="B61" s="178"/>
      <c r="C61" s="178"/>
      <c r="D61" s="178" t="s">
        <v>140</v>
      </c>
      <c r="E61" s="178"/>
      <c r="F61" s="182">
        <v>10.65</v>
      </c>
      <c r="G61" s="182">
        <v>9.32</v>
      </c>
      <c r="H61" s="182">
        <f t="shared" si="0"/>
        <v>9.9849999999999994</v>
      </c>
    </row>
    <row r="62" spans="2:8" s="147" customFormat="1" ht="12" thickBot="1" x14ac:dyDescent="0.25">
      <c r="B62" s="193"/>
      <c r="C62" s="193"/>
      <c r="D62" s="193"/>
      <c r="E62" s="193"/>
      <c r="F62" s="193"/>
      <c r="G62" s="193"/>
      <c r="H62" s="203"/>
    </row>
    <row r="63" spans="2:8" s="147" customFormat="1" ht="11.25" x14ac:dyDescent="0.2">
      <c r="H63" s="148"/>
    </row>
    <row r="64" spans="2:8" s="147" customFormat="1" ht="12.75" x14ac:dyDescent="0.2">
      <c r="B64" s="147" t="s">
        <v>232</v>
      </c>
      <c r="H64" s="148"/>
    </row>
    <row r="65" spans="2:8" s="147" customFormat="1" ht="11.25" x14ac:dyDescent="0.2">
      <c r="B65" s="147" t="s">
        <v>142</v>
      </c>
      <c r="H65" s="148"/>
    </row>
    <row r="66" spans="2:8" s="147" customFormat="1" ht="12.75" x14ac:dyDescent="0.2">
      <c r="B66" s="147" t="s">
        <v>233</v>
      </c>
      <c r="H66" s="148"/>
    </row>
    <row r="67" spans="2:8" s="147" customFormat="1" ht="12.75" x14ac:dyDescent="0.2">
      <c r="B67" s="147" t="s">
        <v>234</v>
      </c>
      <c r="H67" s="148"/>
    </row>
  </sheetData>
  <sortState ref="B5:M58">
    <sortCondition descending="1" ref="H5:H58"/>
  </sortState>
  <mergeCells count="1">
    <mergeCell ref="B2:G2"/>
  </mergeCells>
  <pageMargins left="0.25" right="0.25" top="0.75" bottom="0.75" header="0.3" footer="0.3"/>
  <pageSetup scale="68"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2:S112"/>
  <sheetViews>
    <sheetView tabSelected="1" zoomScale="90" zoomScaleNormal="90" workbookViewId="0">
      <selection activeCell="R5" sqref="R5"/>
    </sheetView>
  </sheetViews>
  <sheetFormatPr defaultRowHeight="15" x14ac:dyDescent="0.25"/>
  <cols>
    <col min="1" max="1" width="4.7109375" customWidth="1"/>
    <col min="2" max="2" width="22.28515625" customWidth="1"/>
    <col min="3" max="3" width="11.28515625" customWidth="1"/>
    <col min="4" max="4" width="8.7109375" customWidth="1"/>
    <col min="5" max="5" width="3.28515625" customWidth="1"/>
    <col min="6" max="13" width="9.7109375" customWidth="1"/>
    <col min="14" max="14" width="3.28515625" customWidth="1"/>
    <col min="15" max="15" width="10.7109375" customWidth="1"/>
    <col min="16" max="16" width="3.28515625" customWidth="1"/>
    <col min="17" max="17" width="10.7109375" customWidth="1"/>
    <col min="18" max="18" width="9.140625" style="19"/>
  </cols>
  <sheetData>
    <row r="2" spans="2:19" ht="21.75" thickBot="1" x14ac:dyDescent="0.35">
      <c r="B2" s="47" t="s">
        <v>171</v>
      </c>
      <c r="C2" s="47"/>
      <c r="D2" s="47"/>
      <c r="E2" s="47"/>
      <c r="F2" s="47"/>
      <c r="G2" s="47"/>
      <c r="H2" s="47"/>
      <c r="I2" s="47"/>
      <c r="J2" s="47"/>
      <c r="K2" s="47"/>
      <c r="L2" s="47"/>
      <c r="M2" s="47"/>
      <c r="N2" s="48"/>
      <c r="O2" s="44"/>
      <c r="P2" s="44"/>
      <c r="Q2" s="44"/>
    </row>
    <row r="3" spans="2:19" ht="19.5" thickBot="1" x14ac:dyDescent="0.35">
      <c r="B3" s="40"/>
      <c r="C3" s="40"/>
      <c r="D3" s="40"/>
      <c r="E3" s="40"/>
      <c r="F3" s="133" t="s">
        <v>146</v>
      </c>
      <c r="G3" s="133"/>
      <c r="H3" s="133"/>
      <c r="I3" s="133"/>
      <c r="J3" s="133"/>
      <c r="K3" s="133"/>
      <c r="L3" s="133"/>
      <c r="M3" s="133"/>
      <c r="N3" s="49"/>
      <c r="O3" s="97" t="s">
        <v>36</v>
      </c>
      <c r="P3" s="51"/>
      <c r="Q3" s="50" t="s">
        <v>33</v>
      </c>
    </row>
    <row r="4" spans="2:19" ht="55.5" customHeight="1" x14ac:dyDescent="0.25">
      <c r="B4" s="142" t="s">
        <v>38</v>
      </c>
      <c r="C4" s="143" t="s">
        <v>39</v>
      </c>
      <c r="D4" s="143" t="s">
        <v>40</v>
      </c>
      <c r="E4" s="143"/>
      <c r="F4" s="144" t="s">
        <v>213</v>
      </c>
      <c r="G4" s="144" t="s">
        <v>214</v>
      </c>
      <c r="H4" s="145" t="s">
        <v>149</v>
      </c>
      <c r="I4" s="144" t="s">
        <v>215</v>
      </c>
      <c r="J4" s="144" t="s">
        <v>216</v>
      </c>
      <c r="K4" s="144" t="s">
        <v>217</v>
      </c>
      <c r="L4" s="144" t="s">
        <v>218</v>
      </c>
      <c r="M4" s="144" t="s">
        <v>219</v>
      </c>
      <c r="N4" s="146"/>
      <c r="O4" s="146" t="s">
        <v>218</v>
      </c>
      <c r="P4" s="146"/>
      <c r="Q4" s="146" t="s">
        <v>217</v>
      </c>
      <c r="R4" s="196" t="s">
        <v>212</v>
      </c>
      <c r="S4" s="147"/>
    </row>
    <row r="5" spans="2:19" ht="12.75" customHeight="1" x14ac:dyDescent="0.25">
      <c r="B5" s="147" t="s">
        <v>46</v>
      </c>
      <c r="C5" s="147" t="s">
        <v>47</v>
      </c>
      <c r="D5" s="148">
        <v>4.7</v>
      </c>
      <c r="E5" s="148"/>
      <c r="F5" s="149" t="s">
        <v>15</v>
      </c>
      <c r="G5" s="150">
        <v>82.98</v>
      </c>
      <c r="H5" s="150">
        <v>81.39</v>
      </c>
      <c r="I5" s="150">
        <v>61.74</v>
      </c>
      <c r="J5" s="150">
        <v>88.8</v>
      </c>
      <c r="K5" s="150">
        <v>69.2</v>
      </c>
      <c r="L5" s="150">
        <v>74.95</v>
      </c>
      <c r="M5" s="151">
        <v>57.53</v>
      </c>
      <c r="N5" s="152"/>
      <c r="O5" s="153">
        <v>46.6</v>
      </c>
      <c r="P5" s="152"/>
      <c r="Q5" s="153">
        <v>70.48</v>
      </c>
      <c r="R5" s="152">
        <f>AVERAGE(Q5,O5,G5:M5)</f>
        <v>70.407777777777767</v>
      </c>
      <c r="S5" s="154"/>
    </row>
    <row r="6" spans="2:19" ht="12.75" customHeight="1" x14ac:dyDescent="0.25">
      <c r="B6" s="147" t="s">
        <v>184</v>
      </c>
      <c r="C6" s="147" t="s">
        <v>47</v>
      </c>
      <c r="D6" s="148">
        <v>4.5999999999999996</v>
      </c>
      <c r="E6" s="148"/>
      <c r="F6" s="155" t="s">
        <v>15</v>
      </c>
      <c r="G6" s="156">
        <v>87.67</v>
      </c>
      <c r="H6" s="156">
        <v>77.28</v>
      </c>
      <c r="I6" s="156">
        <v>60.58</v>
      </c>
      <c r="J6" s="156">
        <v>79.52</v>
      </c>
      <c r="K6" s="156">
        <v>70.260000000000005</v>
      </c>
      <c r="L6" s="156">
        <v>76.66</v>
      </c>
      <c r="M6" s="157">
        <v>67.41</v>
      </c>
      <c r="N6" s="152"/>
      <c r="O6" s="158">
        <v>45.57</v>
      </c>
      <c r="P6" s="152"/>
      <c r="Q6" s="158">
        <v>67.31</v>
      </c>
      <c r="R6" s="152">
        <f>AVERAGE(Q6,O6,G6:M6)</f>
        <v>70.251111111111115</v>
      </c>
      <c r="S6" s="154"/>
    </row>
    <row r="7" spans="2:19" ht="12.75" customHeight="1" x14ac:dyDescent="0.25">
      <c r="B7" s="147" t="s">
        <v>59</v>
      </c>
      <c r="C7" s="147" t="s">
        <v>47</v>
      </c>
      <c r="D7" s="148">
        <v>4.7</v>
      </c>
      <c r="E7" s="148"/>
      <c r="F7" s="155" t="s">
        <v>15</v>
      </c>
      <c r="G7" s="156">
        <v>88.67</v>
      </c>
      <c r="H7" s="156">
        <v>77.53</v>
      </c>
      <c r="I7" s="156">
        <v>60.71</v>
      </c>
      <c r="J7" s="156">
        <v>75.14</v>
      </c>
      <c r="K7" s="156">
        <v>65.790000000000006</v>
      </c>
      <c r="L7" s="156">
        <v>76.599999999999994</v>
      </c>
      <c r="M7" s="157">
        <v>69.849999999999994</v>
      </c>
      <c r="N7" s="152"/>
      <c r="O7" s="158">
        <v>47.66</v>
      </c>
      <c r="P7" s="152"/>
      <c r="Q7" s="158">
        <v>69.36</v>
      </c>
      <c r="R7" s="152">
        <f>AVERAGE(Q7,O7,G7:M7)</f>
        <v>70.145555555555561</v>
      </c>
      <c r="S7" s="154"/>
    </row>
    <row r="8" spans="2:19" ht="12.75" customHeight="1" x14ac:dyDescent="0.25">
      <c r="B8" s="159" t="s">
        <v>101</v>
      </c>
      <c r="C8" s="159" t="s">
        <v>47</v>
      </c>
      <c r="D8" s="160">
        <v>4.8</v>
      </c>
      <c r="E8" s="160"/>
      <c r="F8" s="161" t="s">
        <v>15</v>
      </c>
      <c r="G8" s="162">
        <v>81.290000000000006</v>
      </c>
      <c r="H8" s="162">
        <v>79.900000000000006</v>
      </c>
      <c r="I8" s="162">
        <v>62.23</v>
      </c>
      <c r="J8" s="162">
        <v>74.150000000000006</v>
      </c>
      <c r="K8" s="162">
        <v>76.53</v>
      </c>
      <c r="L8" s="162">
        <v>81.05</v>
      </c>
      <c r="M8" s="163">
        <v>72.23</v>
      </c>
      <c r="N8" s="164"/>
      <c r="O8" s="165">
        <v>44.29</v>
      </c>
      <c r="P8" s="164"/>
      <c r="Q8" s="165">
        <v>59.06</v>
      </c>
      <c r="R8" s="164">
        <f>AVERAGE(Q8,O8,G8:M8)</f>
        <v>70.081111111111099</v>
      </c>
      <c r="S8" s="154"/>
    </row>
    <row r="9" spans="2:19" ht="12.75" customHeight="1" x14ac:dyDescent="0.25">
      <c r="B9" s="147" t="s">
        <v>68</v>
      </c>
      <c r="C9" s="147" t="s">
        <v>47</v>
      </c>
      <c r="D9" s="148">
        <v>4.7</v>
      </c>
      <c r="E9" s="148"/>
      <c r="F9" s="155" t="s">
        <v>15</v>
      </c>
      <c r="G9" s="156">
        <v>84.44</v>
      </c>
      <c r="H9" s="156">
        <v>79.489999999999995</v>
      </c>
      <c r="I9" s="156">
        <v>65.28</v>
      </c>
      <c r="J9" s="156">
        <v>82.42</v>
      </c>
      <c r="K9" s="156">
        <v>72.28</v>
      </c>
      <c r="L9" s="156">
        <v>75.08</v>
      </c>
      <c r="M9" s="157">
        <v>63.07</v>
      </c>
      <c r="N9" s="152"/>
      <c r="O9" s="158">
        <v>45.77</v>
      </c>
      <c r="P9" s="152"/>
      <c r="Q9" s="158">
        <v>62.16</v>
      </c>
      <c r="R9" s="152">
        <f>AVERAGE(Q9,O9,G9:M9)</f>
        <v>69.998888888888899</v>
      </c>
      <c r="S9" s="154"/>
    </row>
    <row r="10" spans="2:19" ht="12.75" customHeight="1" x14ac:dyDescent="0.25">
      <c r="B10" s="147" t="s">
        <v>50</v>
      </c>
      <c r="C10" s="147" t="s">
        <v>47</v>
      </c>
      <c r="D10" s="148">
        <v>4.8</v>
      </c>
      <c r="E10" s="148"/>
      <c r="F10" s="155" t="s">
        <v>15</v>
      </c>
      <c r="G10" s="156">
        <v>81.89</v>
      </c>
      <c r="H10" s="156">
        <v>89.93</v>
      </c>
      <c r="I10" s="156">
        <v>61.35</v>
      </c>
      <c r="J10" s="156">
        <v>80.41</v>
      </c>
      <c r="K10" s="156">
        <v>68.83</v>
      </c>
      <c r="L10" s="156">
        <v>68.42</v>
      </c>
      <c r="M10" s="157">
        <v>65.959999999999994</v>
      </c>
      <c r="N10" s="152"/>
      <c r="O10" s="158">
        <v>41.76</v>
      </c>
      <c r="P10" s="152"/>
      <c r="Q10" s="158">
        <v>64.64</v>
      </c>
      <c r="R10" s="152">
        <f>AVERAGE(Q10,O10,G10:M10)</f>
        <v>69.243333333333339</v>
      </c>
      <c r="S10" s="154"/>
    </row>
    <row r="11" spans="2:19" ht="12.75" customHeight="1" x14ac:dyDescent="0.25">
      <c r="B11" s="147" t="s">
        <v>87</v>
      </c>
      <c r="C11" s="147" t="s">
        <v>47</v>
      </c>
      <c r="D11" s="148">
        <v>4.8</v>
      </c>
      <c r="E11" s="148"/>
      <c r="F11" s="155" t="s">
        <v>15</v>
      </c>
      <c r="G11" s="156">
        <v>82.21</v>
      </c>
      <c r="H11" s="156">
        <v>75.150000000000006</v>
      </c>
      <c r="I11" s="156">
        <v>61.98</v>
      </c>
      <c r="J11" s="156">
        <v>78.37</v>
      </c>
      <c r="K11" s="156">
        <v>69.33</v>
      </c>
      <c r="L11" s="156">
        <v>73.39</v>
      </c>
      <c r="M11" s="157">
        <v>72.06</v>
      </c>
      <c r="N11" s="152"/>
      <c r="O11" s="158">
        <v>41.64</v>
      </c>
      <c r="P11" s="152"/>
      <c r="Q11" s="158">
        <v>67.59</v>
      </c>
      <c r="R11" s="152">
        <f>AVERAGE(Q11,O11,G11:M11)</f>
        <v>69.08</v>
      </c>
      <c r="S11" s="154"/>
    </row>
    <row r="12" spans="2:19" ht="12.75" customHeight="1" x14ac:dyDescent="0.25">
      <c r="B12" s="147" t="s">
        <v>80</v>
      </c>
      <c r="C12" s="147" t="s">
        <v>47</v>
      </c>
      <c r="D12" s="148">
        <v>4.8</v>
      </c>
      <c r="E12" s="148"/>
      <c r="F12" s="155" t="s">
        <v>15</v>
      </c>
      <c r="G12" s="156">
        <v>85.07</v>
      </c>
      <c r="H12" s="156">
        <v>72.08</v>
      </c>
      <c r="I12" s="156">
        <v>63.96</v>
      </c>
      <c r="J12" s="156">
        <v>74.67</v>
      </c>
      <c r="K12" s="156">
        <v>73.430000000000007</v>
      </c>
      <c r="L12" s="156">
        <v>75.37</v>
      </c>
      <c r="M12" s="157">
        <v>60.49</v>
      </c>
      <c r="N12" s="152"/>
      <c r="O12" s="158">
        <v>48.08</v>
      </c>
      <c r="P12" s="152"/>
      <c r="Q12" s="158">
        <v>66.569999999999993</v>
      </c>
      <c r="R12" s="152">
        <f>AVERAGE(Q12,O12,G12:M12)</f>
        <v>68.857777777777784</v>
      </c>
      <c r="S12" s="154"/>
    </row>
    <row r="13" spans="2:19" ht="12.75" customHeight="1" x14ac:dyDescent="0.25">
      <c r="B13" s="147" t="s">
        <v>83</v>
      </c>
      <c r="C13" s="147" t="s">
        <v>47</v>
      </c>
      <c r="D13" s="148">
        <v>4.8</v>
      </c>
      <c r="E13" s="148"/>
      <c r="F13" s="155" t="s">
        <v>15</v>
      </c>
      <c r="G13" s="156">
        <v>83.37</v>
      </c>
      <c r="H13" s="156">
        <v>80.44</v>
      </c>
      <c r="I13" s="156">
        <v>66.64</v>
      </c>
      <c r="J13" s="156">
        <v>78.94</v>
      </c>
      <c r="K13" s="156">
        <v>64.33</v>
      </c>
      <c r="L13" s="156">
        <v>72.64</v>
      </c>
      <c r="M13" s="157">
        <v>68.47</v>
      </c>
      <c r="N13" s="152"/>
      <c r="O13" s="158">
        <v>41.12</v>
      </c>
      <c r="P13" s="152"/>
      <c r="Q13" s="158">
        <v>62.96</v>
      </c>
      <c r="R13" s="152">
        <f>AVERAGE(Q13,O13,G13:M13)</f>
        <v>68.767777777777781</v>
      </c>
      <c r="S13" s="154"/>
    </row>
    <row r="14" spans="2:19" ht="12.75" customHeight="1" x14ac:dyDescent="0.25">
      <c r="B14" s="147" t="s">
        <v>186</v>
      </c>
      <c r="C14" s="147" t="s">
        <v>47</v>
      </c>
      <c r="D14" s="148">
        <v>4.8</v>
      </c>
      <c r="E14" s="148"/>
      <c r="F14" s="155" t="s">
        <v>15</v>
      </c>
      <c r="G14" s="156">
        <v>83.79</v>
      </c>
      <c r="H14" s="156">
        <v>89.72</v>
      </c>
      <c r="I14" s="156">
        <v>59.68</v>
      </c>
      <c r="J14" s="156">
        <v>82.03</v>
      </c>
      <c r="K14" s="156">
        <v>70.680000000000007</v>
      </c>
      <c r="L14" s="156">
        <v>69.62</v>
      </c>
      <c r="M14" s="157">
        <v>63.77</v>
      </c>
      <c r="N14" s="152"/>
      <c r="O14" s="158">
        <v>35.700000000000003</v>
      </c>
      <c r="P14" s="152"/>
      <c r="Q14" s="158">
        <v>63.14</v>
      </c>
      <c r="R14" s="152">
        <f>AVERAGE(Q14,O14,G14:M14)</f>
        <v>68.681111111111122</v>
      </c>
      <c r="S14" s="154"/>
    </row>
    <row r="15" spans="2:19" ht="12.75" customHeight="1" x14ac:dyDescent="0.25">
      <c r="B15" s="147" t="s">
        <v>98</v>
      </c>
      <c r="C15" s="147" t="s">
        <v>47</v>
      </c>
      <c r="D15" s="148">
        <v>4.8</v>
      </c>
      <c r="E15" s="148"/>
      <c r="F15" s="155" t="s">
        <v>15</v>
      </c>
      <c r="G15" s="156">
        <v>86.19</v>
      </c>
      <c r="H15" s="156">
        <v>78.84</v>
      </c>
      <c r="I15" s="156">
        <v>60.04</v>
      </c>
      <c r="J15" s="156">
        <v>75.22</v>
      </c>
      <c r="K15" s="156">
        <v>72.34</v>
      </c>
      <c r="L15" s="156">
        <v>71.02</v>
      </c>
      <c r="M15" s="157">
        <v>62.57</v>
      </c>
      <c r="N15" s="152"/>
      <c r="O15" s="158">
        <v>44.99</v>
      </c>
      <c r="P15" s="152"/>
      <c r="Q15" s="158">
        <v>65.56</v>
      </c>
      <c r="R15" s="152">
        <f>AVERAGE(Q15,O15,G15:M15)</f>
        <v>68.530000000000015</v>
      </c>
      <c r="S15" s="154"/>
    </row>
    <row r="16" spans="2:19" ht="12.75" customHeight="1" x14ac:dyDescent="0.25">
      <c r="B16" s="147" t="s">
        <v>130</v>
      </c>
      <c r="C16" s="147" t="s">
        <v>47</v>
      </c>
      <c r="D16" s="148">
        <v>4.8</v>
      </c>
      <c r="E16" s="148"/>
      <c r="F16" s="155" t="s">
        <v>15</v>
      </c>
      <c r="G16" s="156">
        <v>85.73</v>
      </c>
      <c r="H16" s="156">
        <v>77.05</v>
      </c>
      <c r="I16" s="156">
        <v>64.400000000000006</v>
      </c>
      <c r="J16" s="156">
        <v>76.39</v>
      </c>
      <c r="K16" s="156">
        <v>72.209999999999994</v>
      </c>
      <c r="L16" s="156">
        <v>76.47</v>
      </c>
      <c r="M16" s="157">
        <v>52.51</v>
      </c>
      <c r="N16" s="152"/>
      <c r="O16" s="158">
        <v>45.86</v>
      </c>
      <c r="P16" s="152"/>
      <c r="Q16" s="158">
        <v>65.180000000000007</v>
      </c>
      <c r="R16" s="152">
        <f>AVERAGE(Q16,O16,G16:M16)</f>
        <v>68.422222222222217</v>
      </c>
      <c r="S16" s="154"/>
    </row>
    <row r="17" spans="2:19" ht="12.75" customHeight="1" x14ac:dyDescent="0.25">
      <c r="B17" s="147" t="s">
        <v>69</v>
      </c>
      <c r="C17" s="147" t="s">
        <v>47</v>
      </c>
      <c r="D17" s="148">
        <v>4.5999999999999996</v>
      </c>
      <c r="E17" s="148"/>
      <c r="F17" s="155" t="s">
        <v>15</v>
      </c>
      <c r="G17" s="156">
        <v>84.74</v>
      </c>
      <c r="H17" s="156">
        <v>78.97</v>
      </c>
      <c r="I17" s="156">
        <v>63.32</v>
      </c>
      <c r="J17" s="156">
        <v>74.010000000000005</v>
      </c>
      <c r="K17" s="156">
        <v>67.430000000000007</v>
      </c>
      <c r="L17" s="156">
        <v>72.760000000000005</v>
      </c>
      <c r="M17" s="157">
        <v>67.430000000000007</v>
      </c>
      <c r="N17" s="152"/>
      <c r="O17" s="158">
        <v>41.87</v>
      </c>
      <c r="P17" s="152"/>
      <c r="Q17" s="158">
        <v>63.85</v>
      </c>
      <c r="R17" s="152">
        <f>AVERAGE(Q17,O17,G17:M17)</f>
        <v>68.264444444444436</v>
      </c>
      <c r="S17" s="154"/>
    </row>
    <row r="18" spans="2:19" ht="12.75" customHeight="1" x14ac:dyDescent="0.25">
      <c r="B18" s="147" t="s">
        <v>84</v>
      </c>
      <c r="C18" s="147" t="s">
        <v>47</v>
      </c>
      <c r="D18" s="148">
        <v>4.5999999999999996</v>
      </c>
      <c r="E18" s="148"/>
      <c r="F18" s="155" t="s">
        <v>15</v>
      </c>
      <c r="G18" s="156">
        <v>87.43</v>
      </c>
      <c r="H18" s="156">
        <v>80.260000000000005</v>
      </c>
      <c r="I18" s="156">
        <v>62.38</v>
      </c>
      <c r="J18" s="156">
        <v>76.52</v>
      </c>
      <c r="K18" s="156">
        <v>61.59</v>
      </c>
      <c r="L18" s="156">
        <v>74.819999999999993</v>
      </c>
      <c r="M18" s="157">
        <v>58.67</v>
      </c>
      <c r="N18" s="152"/>
      <c r="O18" s="158">
        <v>46.19</v>
      </c>
      <c r="P18" s="152"/>
      <c r="Q18" s="158">
        <v>66.22</v>
      </c>
      <c r="R18" s="152">
        <f>AVERAGE(Q18,O18,G18:M18)</f>
        <v>68.231111111111119</v>
      </c>
      <c r="S18" s="154"/>
    </row>
    <row r="19" spans="2:19" ht="12.75" customHeight="1" x14ac:dyDescent="0.25">
      <c r="B19" s="147" t="s">
        <v>81</v>
      </c>
      <c r="C19" s="147" t="s">
        <v>66</v>
      </c>
      <c r="D19" s="148">
        <v>4.5999999999999996</v>
      </c>
      <c r="E19" s="148"/>
      <c r="F19" s="155" t="s">
        <v>15</v>
      </c>
      <c r="G19" s="156">
        <v>85.33</v>
      </c>
      <c r="H19" s="156">
        <v>77.02</v>
      </c>
      <c r="I19" s="156">
        <v>61.21</v>
      </c>
      <c r="J19" s="156">
        <v>77.36</v>
      </c>
      <c r="K19" s="156">
        <v>67</v>
      </c>
      <c r="L19" s="156">
        <v>71.02</v>
      </c>
      <c r="M19" s="157">
        <v>66.09</v>
      </c>
      <c r="N19" s="152"/>
      <c r="O19" s="158">
        <v>48.44</v>
      </c>
      <c r="P19" s="152"/>
      <c r="Q19" s="158">
        <v>57.97</v>
      </c>
      <c r="R19" s="152">
        <f>AVERAGE(Q19,O19,G19:M19)</f>
        <v>67.937777777777782</v>
      </c>
      <c r="S19" s="154"/>
    </row>
    <row r="20" spans="2:19" ht="12.75" customHeight="1" x14ac:dyDescent="0.25">
      <c r="B20" s="147" t="s">
        <v>185</v>
      </c>
      <c r="C20" s="147" t="s">
        <v>47</v>
      </c>
      <c r="D20" s="148">
        <v>4.8</v>
      </c>
      <c r="E20" s="148"/>
      <c r="F20" s="155" t="s">
        <v>15</v>
      </c>
      <c r="G20" s="156">
        <v>82.89</v>
      </c>
      <c r="H20" s="156">
        <v>87.51</v>
      </c>
      <c r="I20" s="156">
        <v>61.51</v>
      </c>
      <c r="J20" s="156">
        <v>73.16</v>
      </c>
      <c r="K20" s="156">
        <v>72.84</v>
      </c>
      <c r="L20" s="156">
        <v>70.89</v>
      </c>
      <c r="M20" s="157">
        <v>54.99</v>
      </c>
      <c r="N20" s="152"/>
      <c r="O20" s="158">
        <v>47.41</v>
      </c>
      <c r="P20" s="152"/>
      <c r="Q20" s="158">
        <v>60.19</v>
      </c>
      <c r="R20" s="152">
        <f>AVERAGE(Q20,O20,G20:M20)</f>
        <v>67.932222222222222</v>
      </c>
      <c r="S20" s="154"/>
    </row>
    <row r="21" spans="2:19" ht="12.75" customHeight="1" x14ac:dyDescent="0.25">
      <c r="B21" s="147" t="s">
        <v>96</v>
      </c>
      <c r="C21" s="147" t="s">
        <v>47</v>
      </c>
      <c r="D21" s="148">
        <v>4.5999999999999996</v>
      </c>
      <c r="E21" s="148"/>
      <c r="F21" s="155" t="s">
        <v>15</v>
      </c>
      <c r="G21" s="156">
        <v>86.31</v>
      </c>
      <c r="H21" s="156">
        <v>78.62</v>
      </c>
      <c r="I21" s="156">
        <v>59.54</v>
      </c>
      <c r="J21" s="156">
        <v>74.22</v>
      </c>
      <c r="K21" s="156">
        <v>64.03</v>
      </c>
      <c r="L21" s="156">
        <v>76.930000000000007</v>
      </c>
      <c r="M21" s="157">
        <v>61.93</v>
      </c>
      <c r="N21" s="152"/>
      <c r="O21" s="158">
        <v>42.98</v>
      </c>
      <c r="P21" s="152"/>
      <c r="Q21" s="158">
        <v>64.55</v>
      </c>
      <c r="R21" s="152">
        <f>AVERAGE(Q21,O21,G21:M21)</f>
        <v>67.678888888888892</v>
      </c>
      <c r="S21" s="154"/>
    </row>
    <row r="22" spans="2:19" ht="12.75" customHeight="1" x14ac:dyDescent="0.25">
      <c r="B22" s="147" t="s">
        <v>70</v>
      </c>
      <c r="C22" s="147" t="s">
        <v>66</v>
      </c>
      <c r="D22" s="148">
        <v>4.5999999999999996</v>
      </c>
      <c r="E22" s="148"/>
      <c r="F22" s="155" t="s">
        <v>15</v>
      </c>
      <c r="G22" s="156">
        <v>86.64</v>
      </c>
      <c r="H22" s="156">
        <v>79.58</v>
      </c>
      <c r="I22" s="156">
        <v>60.57</v>
      </c>
      <c r="J22" s="156">
        <v>76.67</v>
      </c>
      <c r="K22" s="156">
        <v>66.95</v>
      </c>
      <c r="L22" s="156">
        <v>69.55</v>
      </c>
      <c r="M22" s="157">
        <v>57.83</v>
      </c>
      <c r="N22" s="152"/>
      <c r="O22" s="158">
        <v>45.96</v>
      </c>
      <c r="P22" s="152"/>
      <c r="Q22" s="158">
        <v>64.13</v>
      </c>
      <c r="R22" s="152">
        <f>AVERAGE(Q22,O22,G22:M22)</f>
        <v>67.542222222222222</v>
      </c>
      <c r="S22" s="154"/>
    </row>
    <row r="23" spans="2:19" ht="12.75" customHeight="1" x14ac:dyDescent="0.25">
      <c r="B23" s="147" t="s">
        <v>52</v>
      </c>
      <c r="C23" s="147" t="s">
        <v>47</v>
      </c>
      <c r="D23" s="148">
        <v>4.8</v>
      </c>
      <c r="E23" s="148"/>
      <c r="F23" s="155" t="s">
        <v>15</v>
      </c>
      <c r="G23" s="156">
        <v>82.31</v>
      </c>
      <c r="H23" s="156">
        <v>75.48</v>
      </c>
      <c r="I23" s="156">
        <v>58.63</v>
      </c>
      <c r="J23" s="156">
        <v>75.709999999999994</v>
      </c>
      <c r="K23" s="156">
        <v>69.23</v>
      </c>
      <c r="L23" s="156">
        <v>72.31</v>
      </c>
      <c r="M23" s="157">
        <v>64.739999999999995</v>
      </c>
      <c r="N23" s="152"/>
      <c r="O23" s="158">
        <v>41.61</v>
      </c>
      <c r="P23" s="152"/>
      <c r="Q23" s="158">
        <v>67.53</v>
      </c>
      <c r="R23" s="152">
        <f>AVERAGE(Q23,O23,G23:M23)</f>
        <v>67.505555555555546</v>
      </c>
      <c r="S23" s="154"/>
    </row>
    <row r="24" spans="2:19" ht="12.75" customHeight="1" x14ac:dyDescent="0.25">
      <c r="B24" s="147" t="s">
        <v>82</v>
      </c>
      <c r="C24" s="147" t="s">
        <v>66</v>
      </c>
      <c r="D24" s="148">
        <v>4.5999999999999996</v>
      </c>
      <c r="E24" s="148"/>
      <c r="F24" s="155" t="s">
        <v>15</v>
      </c>
      <c r="G24" s="156">
        <v>84.39</v>
      </c>
      <c r="H24" s="156">
        <v>82.43</v>
      </c>
      <c r="I24" s="156">
        <v>57.33</v>
      </c>
      <c r="J24" s="156">
        <v>72.59</v>
      </c>
      <c r="K24" s="156">
        <v>65.44</v>
      </c>
      <c r="L24" s="156">
        <v>72.900000000000006</v>
      </c>
      <c r="M24" s="157">
        <v>61.74</v>
      </c>
      <c r="N24" s="152"/>
      <c r="O24" s="158">
        <v>45.12</v>
      </c>
      <c r="P24" s="152"/>
      <c r="Q24" s="158">
        <v>64.680000000000007</v>
      </c>
      <c r="R24" s="152">
        <f>AVERAGE(Q24,O24,G24:M24)</f>
        <v>67.402222222222221</v>
      </c>
      <c r="S24" s="154"/>
    </row>
    <row r="25" spans="2:19" ht="12.75" customHeight="1" x14ac:dyDescent="0.25">
      <c r="B25" s="147" t="s">
        <v>88</v>
      </c>
      <c r="C25" s="147" t="s">
        <v>66</v>
      </c>
      <c r="D25" s="148">
        <v>4.5999999999999996</v>
      </c>
      <c r="E25" s="148"/>
      <c r="F25" s="155" t="s">
        <v>15</v>
      </c>
      <c r="G25" s="156">
        <v>86.52</v>
      </c>
      <c r="H25" s="156">
        <v>68.44</v>
      </c>
      <c r="I25" s="156">
        <v>58.78</v>
      </c>
      <c r="J25" s="156">
        <v>74.97</v>
      </c>
      <c r="K25" s="156">
        <v>66.260000000000005</v>
      </c>
      <c r="L25" s="156">
        <v>72.260000000000005</v>
      </c>
      <c r="M25" s="157">
        <v>65.790000000000006</v>
      </c>
      <c r="N25" s="152"/>
      <c r="O25" s="158">
        <v>45.37</v>
      </c>
      <c r="P25" s="152"/>
      <c r="Q25" s="158">
        <v>67.27</v>
      </c>
      <c r="R25" s="152">
        <f>AVERAGE(Q25,O25,G25:M25)</f>
        <v>67.295555555555552</v>
      </c>
      <c r="S25" s="154"/>
    </row>
    <row r="26" spans="2:19" ht="12.75" customHeight="1" x14ac:dyDescent="0.25">
      <c r="B26" s="147" t="s">
        <v>72</v>
      </c>
      <c r="C26" s="147" t="s">
        <v>47</v>
      </c>
      <c r="D26" s="148">
        <v>4.9000000000000004</v>
      </c>
      <c r="E26" s="148"/>
      <c r="F26" s="155" t="s">
        <v>15</v>
      </c>
      <c r="G26" s="156">
        <v>88.62</v>
      </c>
      <c r="H26" s="156">
        <v>75.27</v>
      </c>
      <c r="I26" s="156">
        <v>65.680000000000007</v>
      </c>
      <c r="J26" s="156">
        <v>76.63</v>
      </c>
      <c r="K26" s="156">
        <v>66.459999999999994</v>
      </c>
      <c r="L26" s="156">
        <v>65.61</v>
      </c>
      <c r="M26" s="157">
        <v>61.5</v>
      </c>
      <c r="N26" s="152"/>
      <c r="O26" s="158">
        <v>42.74</v>
      </c>
      <c r="P26" s="152"/>
      <c r="Q26" s="158">
        <v>62.08</v>
      </c>
      <c r="R26" s="152">
        <f>AVERAGE(Q26,O26,G26:M26)</f>
        <v>67.176666666666662</v>
      </c>
      <c r="S26" s="154"/>
    </row>
    <row r="27" spans="2:19" ht="12.75" customHeight="1" x14ac:dyDescent="0.25">
      <c r="B27" s="147" t="s">
        <v>115</v>
      </c>
      <c r="C27" s="147" t="s">
        <v>47</v>
      </c>
      <c r="D27" s="148">
        <v>4.8</v>
      </c>
      <c r="E27" s="148"/>
      <c r="F27" s="155" t="s">
        <v>15</v>
      </c>
      <c r="G27" s="156">
        <v>82.3</v>
      </c>
      <c r="H27" s="156">
        <v>79.78</v>
      </c>
      <c r="I27" s="156">
        <v>62.01</v>
      </c>
      <c r="J27" s="156">
        <v>70.510000000000005</v>
      </c>
      <c r="K27" s="156">
        <v>68.62</v>
      </c>
      <c r="L27" s="156">
        <v>72.099999999999994</v>
      </c>
      <c r="M27" s="157">
        <v>66.42</v>
      </c>
      <c r="N27" s="152"/>
      <c r="O27" s="158">
        <v>42.99</v>
      </c>
      <c r="P27" s="152"/>
      <c r="Q27" s="158">
        <v>59.61</v>
      </c>
      <c r="R27" s="152">
        <f>AVERAGE(Q27,O27,G27:M27)</f>
        <v>67.148888888888877</v>
      </c>
      <c r="S27" s="154"/>
    </row>
    <row r="28" spans="2:19" ht="12.75" customHeight="1" x14ac:dyDescent="0.25">
      <c r="B28" s="147" t="s">
        <v>109</v>
      </c>
      <c r="C28" s="147" t="s">
        <v>66</v>
      </c>
      <c r="D28" s="148">
        <v>4.5999999999999996</v>
      </c>
      <c r="E28" s="148"/>
      <c r="F28" s="155" t="s">
        <v>15</v>
      </c>
      <c r="G28" s="156">
        <v>85.23</v>
      </c>
      <c r="H28" s="156">
        <v>71.84</v>
      </c>
      <c r="I28" s="156">
        <v>58.43</v>
      </c>
      <c r="J28" s="156">
        <v>76.58</v>
      </c>
      <c r="K28" s="156">
        <v>64.59</v>
      </c>
      <c r="L28" s="156">
        <v>69.290000000000006</v>
      </c>
      <c r="M28" s="157">
        <v>70.540000000000006</v>
      </c>
      <c r="N28" s="152"/>
      <c r="O28" s="158">
        <v>43.8</v>
      </c>
      <c r="P28" s="152"/>
      <c r="Q28" s="158">
        <v>63.58</v>
      </c>
      <c r="R28" s="152">
        <f>AVERAGE(Q28,O28,G28:M28)</f>
        <v>67.097777777777779</v>
      </c>
      <c r="S28" s="154"/>
    </row>
    <row r="29" spans="2:19" ht="12.75" customHeight="1" x14ac:dyDescent="0.25">
      <c r="B29" s="147" t="s">
        <v>183</v>
      </c>
      <c r="C29" s="147" t="s">
        <v>47</v>
      </c>
      <c r="D29" s="148">
        <v>4.5999999999999996</v>
      </c>
      <c r="E29" s="148"/>
      <c r="F29" s="155" t="s">
        <v>15</v>
      </c>
      <c r="G29" s="156">
        <v>85.13</v>
      </c>
      <c r="H29" s="156">
        <v>77.42</v>
      </c>
      <c r="I29" s="156">
        <v>56.92</v>
      </c>
      <c r="J29" s="156">
        <v>79.67</v>
      </c>
      <c r="K29" s="156">
        <v>64.709999999999994</v>
      </c>
      <c r="L29" s="156">
        <v>73.62</v>
      </c>
      <c r="M29" s="157">
        <v>61.7</v>
      </c>
      <c r="N29" s="152"/>
      <c r="O29" s="158">
        <v>44.61</v>
      </c>
      <c r="P29" s="152"/>
      <c r="Q29" s="158">
        <v>59.97</v>
      </c>
      <c r="R29" s="152">
        <f>AVERAGE(Q29,O29,G29:M29)</f>
        <v>67.083333333333329</v>
      </c>
      <c r="S29" s="154"/>
    </row>
    <row r="30" spans="2:19" ht="12.75" customHeight="1" x14ac:dyDescent="0.25">
      <c r="B30" s="147" t="s">
        <v>194</v>
      </c>
      <c r="C30" s="147" t="s">
        <v>47</v>
      </c>
      <c r="D30" s="148">
        <v>4.9000000000000004</v>
      </c>
      <c r="E30" s="148"/>
      <c r="F30" s="155" t="s">
        <v>15</v>
      </c>
      <c r="G30" s="156">
        <v>81.84</v>
      </c>
      <c r="H30" s="156">
        <v>82.87</v>
      </c>
      <c r="I30" s="156">
        <v>56.48</v>
      </c>
      <c r="J30" s="156">
        <v>74.260000000000005</v>
      </c>
      <c r="K30" s="156">
        <v>72.34</v>
      </c>
      <c r="L30" s="156">
        <v>73.34</v>
      </c>
      <c r="M30" s="157">
        <v>60.81</v>
      </c>
      <c r="N30" s="152"/>
      <c r="O30" s="158">
        <v>37.21</v>
      </c>
      <c r="P30" s="152"/>
      <c r="Q30" s="158">
        <v>62.75</v>
      </c>
      <c r="R30" s="152">
        <f>AVERAGE(Q30,O30,G30:M30)</f>
        <v>66.877777777777794</v>
      </c>
      <c r="S30" s="154"/>
    </row>
    <row r="31" spans="2:19" ht="12.75" customHeight="1" x14ac:dyDescent="0.25">
      <c r="B31" s="147" t="s">
        <v>187</v>
      </c>
      <c r="C31" s="147" t="s">
        <v>66</v>
      </c>
      <c r="D31" s="148">
        <v>4.5999999999999996</v>
      </c>
      <c r="E31" s="148"/>
      <c r="F31" s="155" t="s">
        <v>15</v>
      </c>
      <c r="G31" s="156">
        <v>86.84</v>
      </c>
      <c r="H31" s="156">
        <v>75.599999999999994</v>
      </c>
      <c r="I31" s="156">
        <v>62.09</v>
      </c>
      <c r="J31" s="156">
        <v>78.739999999999995</v>
      </c>
      <c r="K31" s="156">
        <v>64.69</v>
      </c>
      <c r="L31" s="156">
        <v>72.13</v>
      </c>
      <c r="M31" s="157">
        <v>57.68</v>
      </c>
      <c r="N31" s="152"/>
      <c r="O31" s="158">
        <v>44.68</v>
      </c>
      <c r="P31" s="152"/>
      <c r="Q31" s="158">
        <v>58.97</v>
      </c>
      <c r="R31" s="152">
        <f>AVERAGE(Q31,O31,G31:M31)</f>
        <v>66.824444444444438</v>
      </c>
      <c r="S31" s="154"/>
    </row>
    <row r="32" spans="2:19" ht="12.75" customHeight="1" x14ac:dyDescent="0.25">
      <c r="B32" s="147" t="s">
        <v>79</v>
      </c>
      <c r="C32" s="147" t="s">
        <v>66</v>
      </c>
      <c r="D32" s="148">
        <v>4.8</v>
      </c>
      <c r="E32" s="148"/>
      <c r="F32" s="155" t="s">
        <v>15</v>
      </c>
      <c r="G32" s="156">
        <v>80.53</v>
      </c>
      <c r="H32" s="156">
        <v>72.59</v>
      </c>
      <c r="I32" s="156">
        <v>66.010000000000005</v>
      </c>
      <c r="J32" s="156">
        <v>75.569999999999993</v>
      </c>
      <c r="K32" s="156">
        <v>73.040000000000006</v>
      </c>
      <c r="L32" s="156">
        <v>76.98</v>
      </c>
      <c r="M32" s="157">
        <v>51.83</v>
      </c>
      <c r="N32" s="152"/>
      <c r="O32" s="158">
        <v>46.17</v>
      </c>
      <c r="P32" s="152"/>
      <c r="Q32" s="158">
        <v>57.36</v>
      </c>
      <c r="R32" s="152">
        <f>AVERAGE(Q32,O32,G32:M32)</f>
        <v>66.675555555555562</v>
      </c>
      <c r="S32" s="154"/>
    </row>
    <row r="33" spans="2:19" ht="12.75" customHeight="1" x14ac:dyDescent="0.25">
      <c r="B33" s="147" t="s">
        <v>60</v>
      </c>
      <c r="C33" s="147" t="s">
        <v>47</v>
      </c>
      <c r="D33" s="148">
        <v>4.8</v>
      </c>
      <c r="E33" s="148"/>
      <c r="F33" s="155" t="s">
        <v>15</v>
      </c>
      <c r="G33" s="156">
        <v>83.06</v>
      </c>
      <c r="H33" s="156">
        <v>70.61</v>
      </c>
      <c r="I33" s="156">
        <v>59.43</v>
      </c>
      <c r="J33" s="156">
        <v>80.34</v>
      </c>
      <c r="K33" s="156">
        <v>65.53</v>
      </c>
      <c r="L33" s="156">
        <v>70.099999999999994</v>
      </c>
      <c r="M33" s="157">
        <v>69.650000000000006</v>
      </c>
      <c r="N33" s="152"/>
      <c r="O33" s="158">
        <v>40.76</v>
      </c>
      <c r="P33" s="152"/>
      <c r="Q33" s="158">
        <v>58.29</v>
      </c>
      <c r="R33" s="152">
        <f>AVERAGE(Q33,O33,G33:M33)</f>
        <v>66.418888888888887</v>
      </c>
      <c r="S33" s="154"/>
    </row>
    <row r="34" spans="2:19" ht="12.75" customHeight="1" x14ac:dyDescent="0.25">
      <c r="B34" s="147" t="s">
        <v>71</v>
      </c>
      <c r="C34" s="147" t="s">
        <v>66</v>
      </c>
      <c r="D34" s="148">
        <v>4.5999999999999996</v>
      </c>
      <c r="E34" s="148"/>
      <c r="F34" s="155" t="s">
        <v>15</v>
      </c>
      <c r="G34" s="156">
        <v>87.95</v>
      </c>
      <c r="H34" s="156">
        <v>74.709999999999994</v>
      </c>
      <c r="I34" s="156">
        <v>59.53</v>
      </c>
      <c r="J34" s="156">
        <v>71.260000000000005</v>
      </c>
      <c r="K34" s="156">
        <v>65.63</v>
      </c>
      <c r="L34" s="156">
        <v>70.86</v>
      </c>
      <c r="M34" s="157">
        <v>59.31</v>
      </c>
      <c r="N34" s="152"/>
      <c r="O34" s="158">
        <v>42.15</v>
      </c>
      <c r="P34" s="152"/>
      <c r="Q34" s="158">
        <v>62.54</v>
      </c>
      <c r="R34" s="152">
        <f>AVERAGE(Q34,O34,G34:M34)</f>
        <v>65.993333333333339</v>
      </c>
      <c r="S34" s="154"/>
    </row>
    <row r="35" spans="2:19" ht="12.75" customHeight="1" x14ac:dyDescent="0.25">
      <c r="B35" s="147" t="s">
        <v>92</v>
      </c>
      <c r="C35" s="147" t="s">
        <v>66</v>
      </c>
      <c r="D35" s="148">
        <v>4.5999999999999996</v>
      </c>
      <c r="E35" s="148"/>
      <c r="F35" s="155" t="s">
        <v>15</v>
      </c>
      <c r="G35" s="156">
        <v>87.37</v>
      </c>
      <c r="H35" s="156">
        <v>75.06</v>
      </c>
      <c r="I35" s="156">
        <v>55.29</v>
      </c>
      <c r="J35" s="156">
        <v>79.180000000000007</v>
      </c>
      <c r="K35" s="156">
        <v>65.5</v>
      </c>
      <c r="L35" s="156">
        <v>71.150000000000006</v>
      </c>
      <c r="M35" s="157">
        <v>57.66</v>
      </c>
      <c r="N35" s="152"/>
      <c r="O35" s="158">
        <v>43.64</v>
      </c>
      <c r="P35" s="152"/>
      <c r="Q35" s="158">
        <v>58.83</v>
      </c>
      <c r="R35" s="152">
        <f>AVERAGE(Q35,O35,G35:M35)</f>
        <v>65.964444444444439</v>
      </c>
      <c r="S35" s="154"/>
    </row>
    <row r="36" spans="2:19" ht="12.75" customHeight="1" x14ac:dyDescent="0.25">
      <c r="B36" s="159" t="s">
        <v>56</v>
      </c>
      <c r="C36" s="159" t="s">
        <v>66</v>
      </c>
      <c r="D36" s="160">
        <v>4.5999999999999996</v>
      </c>
      <c r="E36" s="160"/>
      <c r="F36" s="161" t="s">
        <v>15</v>
      </c>
      <c r="G36" s="162">
        <v>83.38</v>
      </c>
      <c r="H36" s="162">
        <v>80.39</v>
      </c>
      <c r="I36" s="162">
        <v>60.85</v>
      </c>
      <c r="J36" s="162">
        <v>75.17</v>
      </c>
      <c r="K36" s="162">
        <v>62.3</v>
      </c>
      <c r="L36" s="162">
        <v>70.790000000000006</v>
      </c>
      <c r="M36" s="163">
        <v>60.07</v>
      </c>
      <c r="N36" s="164"/>
      <c r="O36" s="165">
        <v>45.94</v>
      </c>
      <c r="P36" s="164"/>
      <c r="Q36" s="165">
        <v>53.66</v>
      </c>
      <c r="R36" s="164">
        <f>AVERAGE(Q36,O36,G36:M36)</f>
        <v>65.838888888888903</v>
      </c>
      <c r="S36" s="154"/>
    </row>
    <row r="37" spans="2:19" ht="12.75" customHeight="1" x14ac:dyDescent="0.25">
      <c r="B37" s="147" t="s">
        <v>75</v>
      </c>
      <c r="C37" s="147" t="s">
        <v>47</v>
      </c>
      <c r="D37" s="148">
        <v>4.9000000000000004</v>
      </c>
      <c r="E37" s="148"/>
      <c r="F37" s="155" t="s">
        <v>15</v>
      </c>
      <c r="G37" s="156">
        <v>81.78</v>
      </c>
      <c r="H37" s="156">
        <v>74.22</v>
      </c>
      <c r="I37" s="156">
        <v>60.79</v>
      </c>
      <c r="J37" s="156">
        <v>77.19</v>
      </c>
      <c r="K37" s="156">
        <v>66.72</v>
      </c>
      <c r="L37" s="156">
        <v>71.39</v>
      </c>
      <c r="M37" s="157">
        <v>67.14</v>
      </c>
      <c r="N37" s="152"/>
      <c r="O37" s="158">
        <v>35.71</v>
      </c>
      <c r="P37" s="152"/>
      <c r="Q37" s="158">
        <v>57.49</v>
      </c>
      <c r="R37" s="152">
        <f>AVERAGE(Q37,O37,G37:M37)</f>
        <v>65.825555555555553</v>
      </c>
      <c r="S37" s="154"/>
    </row>
    <row r="38" spans="2:19" ht="12.75" customHeight="1" x14ac:dyDescent="0.25">
      <c r="B38" s="147" t="s">
        <v>176</v>
      </c>
      <c r="C38" s="147" t="s">
        <v>66</v>
      </c>
      <c r="D38" s="148">
        <v>4.5999999999999996</v>
      </c>
      <c r="E38" s="148"/>
      <c r="F38" s="155" t="s">
        <v>15</v>
      </c>
      <c r="G38" s="156">
        <v>78.239999999999995</v>
      </c>
      <c r="H38" s="156">
        <v>77.47</v>
      </c>
      <c r="I38" s="156">
        <v>58.66</v>
      </c>
      <c r="J38" s="156">
        <v>69.41</v>
      </c>
      <c r="K38" s="156">
        <v>65.3</v>
      </c>
      <c r="L38" s="156">
        <v>70.03</v>
      </c>
      <c r="M38" s="157">
        <v>66.42</v>
      </c>
      <c r="N38" s="152"/>
      <c r="O38" s="158">
        <v>46.26</v>
      </c>
      <c r="P38" s="152"/>
      <c r="Q38" s="158">
        <v>60.08</v>
      </c>
      <c r="R38" s="152">
        <f>AVERAGE(Q38,O38,G38:M38)</f>
        <v>65.763333333333321</v>
      </c>
      <c r="S38" s="154"/>
    </row>
    <row r="39" spans="2:19" ht="12.75" customHeight="1" x14ac:dyDescent="0.25">
      <c r="B39" s="147" t="s">
        <v>48</v>
      </c>
      <c r="C39" s="147" t="s">
        <v>49</v>
      </c>
      <c r="D39" s="148">
        <v>4.9000000000000004</v>
      </c>
      <c r="E39" s="148"/>
      <c r="F39" s="166">
        <v>83.75</v>
      </c>
      <c r="G39" s="167" t="s">
        <v>15</v>
      </c>
      <c r="H39" s="156">
        <v>74.319999999999993</v>
      </c>
      <c r="I39" s="156">
        <v>61.86</v>
      </c>
      <c r="J39" s="156">
        <v>72.540000000000006</v>
      </c>
      <c r="K39" s="156">
        <v>64.459999999999994</v>
      </c>
      <c r="L39" s="156">
        <v>73.540000000000006</v>
      </c>
      <c r="M39" s="157">
        <v>66.650000000000006</v>
      </c>
      <c r="N39" s="152"/>
      <c r="O39" s="158">
        <v>42.53</v>
      </c>
      <c r="P39" s="152"/>
      <c r="Q39" s="158">
        <v>66.739999999999995</v>
      </c>
      <c r="R39" s="152">
        <f>AVERAGE(Q39,O39,G39:M39)</f>
        <v>65.33</v>
      </c>
      <c r="S39" s="154"/>
    </row>
    <row r="40" spans="2:19" ht="12.75" customHeight="1" x14ac:dyDescent="0.25">
      <c r="B40" s="147" t="s">
        <v>192</v>
      </c>
      <c r="C40" s="147" t="s">
        <v>66</v>
      </c>
      <c r="D40" s="148">
        <v>4.9000000000000004</v>
      </c>
      <c r="E40" s="148"/>
      <c r="F40" s="155" t="s">
        <v>15</v>
      </c>
      <c r="G40" s="156">
        <v>76.290000000000006</v>
      </c>
      <c r="H40" s="156">
        <v>90.19</v>
      </c>
      <c r="I40" s="156">
        <v>53.7</v>
      </c>
      <c r="J40" s="156">
        <v>73.03</v>
      </c>
      <c r="K40" s="156">
        <v>57.78</v>
      </c>
      <c r="L40" s="156">
        <v>69.48</v>
      </c>
      <c r="M40" s="157">
        <v>62.8</v>
      </c>
      <c r="N40" s="152"/>
      <c r="O40" s="158">
        <v>40.69</v>
      </c>
      <c r="P40" s="152"/>
      <c r="Q40" s="158">
        <v>61.84</v>
      </c>
      <c r="R40" s="152">
        <f>AVERAGE(Q40,O40,G40:M40)</f>
        <v>65.088888888888889</v>
      </c>
      <c r="S40" s="154"/>
    </row>
    <row r="41" spans="2:19" ht="12.75" customHeight="1" x14ac:dyDescent="0.25">
      <c r="B41" s="147" t="s">
        <v>51</v>
      </c>
      <c r="C41" s="147" t="s">
        <v>47</v>
      </c>
      <c r="D41" s="148">
        <v>4.8</v>
      </c>
      <c r="E41" s="148"/>
      <c r="F41" s="155" t="s">
        <v>15</v>
      </c>
      <c r="G41" s="156">
        <v>81.510000000000005</v>
      </c>
      <c r="H41" s="156">
        <v>73.099999999999994</v>
      </c>
      <c r="I41" s="156">
        <v>57.73</v>
      </c>
      <c r="J41" s="156">
        <v>76.959999999999994</v>
      </c>
      <c r="K41" s="156">
        <v>66.09</v>
      </c>
      <c r="L41" s="156">
        <v>66.14</v>
      </c>
      <c r="M41" s="157">
        <v>60.03</v>
      </c>
      <c r="N41" s="152"/>
      <c r="O41" s="158">
        <v>37.369999999999997</v>
      </c>
      <c r="P41" s="152"/>
      <c r="Q41" s="158">
        <v>66.37</v>
      </c>
      <c r="R41" s="152">
        <f>AVERAGE(Q41,O41,G41:M41)</f>
        <v>65.033333333333331</v>
      </c>
      <c r="S41" s="154"/>
    </row>
    <row r="42" spans="2:19" ht="12.75" customHeight="1" x14ac:dyDescent="0.25">
      <c r="B42" s="147" t="s">
        <v>91</v>
      </c>
      <c r="C42" s="147" t="s">
        <v>55</v>
      </c>
      <c r="D42" s="148">
        <v>4.8</v>
      </c>
      <c r="E42" s="148"/>
      <c r="F42" s="166">
        <v>81.89</v>
      </c>
      <c r="G42" s="167" t="s">
        <v>15</v>
      </c>
      <c r="H42" s="156">
        <v>83.18</v>
      </c>
      <c r="I42" s="156">
        <v>60.09</v>
      </c>
      <c r="J42" s="156">
        <v>77.11</v>
      </c>
      <c r="K42" s="156">
        <v>65.900000000000006</v>
      </c>
      <c r="L42" s="156">
        <v>71.73</v>
      </c>
      <c r="M42" s="157">
        <v>64.599999999999994</v>
      </c>
      <c r="N42" s="152"/>
      <c r="O42" s="158">
        <v>39.729999999999997</v>
      </c>
      <c r="P42" s="152"/>
      <c r="Q42" s="158">
        <v>56.96</v>
      </c>
      <c r="R42" s="152">
        <f>AVERAGE(Q42,O42,G42:M42)</f>
        <v>64.912500000000009</v>
      </c>
      <c r="S42" s="154"/>
    </row>
    <row r="43" spans="2:19" ht="12.75" customHeight="1" x14ac:dyDescent="0.25">
      <c r="B43" s="159" t="s">
        <v>78</v>
      </c>
      <c r="C43" s="159" t="s">
        <v>66</v>
      </c>
      <c r="D43" s="160">
        <v>4.8</v>
      </c>
      <c r="E43" s="160"/>
      <c r="F43" s="161" t="s">
        <v>15</v>
      </c>
      <c r="G43" s="162">
        <v>81.99</v>
      </c>
      <c r="H43" s="162">
        <v>74.17</v>
      </c>
      <c r="I43" s="162">
        <v>62.34</v>
      </c>
      <c r="J43" s="162">
        <v>72.59</v>
      </c>
      <c r="K43" s="162">
        <v>60.35</v>
      </c>
      <c r="L43" s="162">
        <v>69.92</v>
      </c>
      <c r="M43" s="163">
        <v>62.52</v>
      </c>
      <c r="N43" s="164"/>
      <c r="O43" s="165">
        <v>39.229999999999997</v>
      </c>
      <c r="P43" s="164"/>
      <c r="Q43" s="165">
        <v>59.55</v>
      </c>
      <c r="R43" s="164">
        <f>AVERAGE(Q43,O43,G43:M43)</f>
        <v>64.739999999999995</v>
      </c>
      <c r="S43" s="154"/>
    </row>
    <row r="44" spans="2:19" ht="12.75" customHeight="1" x14ac:dyDescent="0.25">
      <c r="B44" s="147" t="s">
        <v>117</v>
      </c>
      <c r="C44" s="147" t="s">
        <v>66</v>
      </c>
      <c r="D44" s="148">
        <v>4.7</v>
      </c>
      <c r="E44" s="148"/>
      <c r="F44" s="155" t="s">
        <v>15</v>
      </c>
      <c r="G44" s="156">
        <v>80.11</v>
      </c>
      <c r="H44" s="156">
        <v>77.22</v>
      </c>
      <c r="I44" s="156">
        <v>60.92</v>
      </c>
      <c r="J44" s="156">
        <v>73.290000000000006</v>
      </c>
      <c r="K44" s="156">
        <v>69.06</v>
      </c>
      <c r="L44" s="156">
        <v>67.569999999999993</v>
      </c>
      <c r="M44" s="157">
        <v>56.55</v>
      </c>
      <c r="N44" s="152"/>
      <c r="O44" s="158">
        <v>44.96</v>
      </c>
      <c r="P44" s="152"/>
      <c r="Q44" s="158">
        <v>52.23</v>
      </c>
      <c r="R44" s="152">
        <f>AVERAGE(Q44,O44,G44:M44)</f>
        <v>64.656666666666666</v>
      </c>
      <c r="S44" s="154"/>
    </row>
    <row r="45" spans="2:19" ht="12.75" customHeight="1" x14ac:dyDescent="0.25">
      <c r="B45" s="147" t="s">
        <v>95</v>
      </c>
      <c r="C45" s="147" t="s">
        <v>55</v>
      </c>
      <c r="D45" s="148">
        <v>4.9000000000000004</v>
      </c>
      <c r="E45" s="148"/>
      <c r="F45" s="166">
        <v>77.13</v>
      </c>
      <c r="G45" s="167" t="s">
        <v>15</v>
      </c>
      <c r="H45" s="156">
        <v>66.23</v>
      </c>
      <c r="I45" s="156">
        <v>55.1</v>
      </c>
      <c r="J45" s="156">
        <v>74.930000000000007</v>
      </c>
      <c r="K45" s="156">
        <v>74.569999999999993</v>
      </c>
      <c r="L45" s="156">
        <v>71.900000000000006</v>
      </c>
      <c r="M45" s="157">
        <v>66.02</v>
      </c>
      <c r="N45" s="152"/>
      <c r="O45" s="158">
        <v>42.87</v>
      </c>
      <c r="P45" s="152"/>
      <c r="Q45" s="158">
        <v>65.48</v>
      </c>
      <c r="R45" s="152">
        <f>AVERAGE(Q45,O45,G45:M45)</f>
        <v>64.637500000000003</v>
      </c>
      <c r="S45" s="154"/>
    </row>
    <row r="46" spans="2:19" ht="12.75" customHeight="1" x14ac:dyDescent="0.25">
      <c r="B46" s="147" t="s">
        <v>125</v>
      </c>
      <c r="C46" s="147" t="s">
        <v>66</v>
      </c>
      <c r="D46" s="148">
        <v>4.8</v>
      </c>
      <c r="E46" s="148"/>
      <c r="F46" s="155" t="s">
        <v>15</v>
      </c>
      <c r="G46" s="156">
        <v>81.36</v>
      </c>
      <c r="H46" s="156">
        <v>75.8</v>
      </c>
      <c r="I46" s="156">
        <v>61.17</v>
      </c>
      <c r="J46" s="156">
        <v>67.84</v>
      </c>
      <c r="K46" s="156">
        <v>67.400000000000006</v>
      </c>
      <c r="L46" s="156">
        <v>65.430000000000007</v>
      </c>
      <c r="M46" s="157">
        <v>59.63</v>
      </c>
      <c r="N46" s="152"/>
      <c r="O46" s="158">
        <v>46.17</v>
      </c>
      <c r="P46" s="152"/>
      <c r="Q46" s="158">
        <v>56.87</v>
      </c>
      <c r="R46" s="152">
        <f>AVERAGE(Q46,O46,G46:M46)</f>
        <v>64.63</v>
      </c>
      <c r="S46" s="154"/>
    </row>
    <row r="47" spans="2:19" ht="12.75" customHeight="1" x14ac:dyDescent="0.25">
      <c r="B47" s="147" t="s">
        <v>89</v>
      </c>
      <c r="C47" s="147" t="s">
        <v>66</v>
      </c>
      <c r="D47" s="148">
        <v>4.8</v>
      </c>
      <c r="E47" s="148"/>
      <c r="F47" s="155" t="s">
        <v>15</v>
      </c>
      <c r="G47" s="156">
        <v>82.57</v>
      </c>
      <c r="H47" s="156">
        <v>75.23</v>
      </c>
      <c r="I47" s="156">
        <v>58.11</v>
      </c>
      <c r="J47" s="156">
        <v>68.37</v>
      </c>
      <c r="K47" s="156">
        <v>68.92</v>
      </c>
      <c r="L47" s="156">
        <v>64</v>
      </c>
      <c r="M47" s="157">
        <v>62.45</v>
      </c>
      <c r="N47" s="152"/>
      <c r="O47" s="158">
        <v>43.66</v>
      </c>
      <c r="P47" s="152"/>
      <c r="Q47" s="158">
        <v>57.47</v>
      </c>
      <c r="R47" s="152">
        <f>AVERAGE(Q47,O47,G47:M47)</f>
        <v>64.531111111111116</v>
      </c>
      <c r="S47" s="154"/>
    </row>
    <row r="48" spans="2:19" ht="12.75" customHeight="1" x14ac:dyDescent="0.25">
      <c r="B48" s="147" t="s">
        <v>124</v>
      </c>
      <c r="C48" s="147" t="s">
        <v>66</v>
      </c>
      <c r="D48" s="148">
        <v>4.8</v>
      </c>
      <c r="E48" s="148"/>
      <c r="F48" s="155" t="s">
        <v>15</v>
      </c>
      <c r="G48" s="156">
        <v>80.989999999999995</v>
      </c>
      <c r="H48" s="156">
        <v>74.03</v>
      </c>
      <c r="I48" s="156">
        <v>64.510000000000005</v>
      </c>
      <c r="J48" s="156">
        <v>71.790000000000006</v>
      </c>
      <c r="K48" s="156">
        <v>65.73</v>
      </c>
      <c r="L48" s="156">
        <v>67.83</v>
      </c>
      <c r="M48" s="157">
        <v>55.95</v>
      </c>
      <c r="N48" s="152"/>
      <c r="O48" s="158">
        <v>41.73</v>
      </c>
      <c r="P48" s="152"/>
      <c r="Q48" s="158">
        <v>57.68</v>
      </c>
      <c r="R48" s="152">
        <f>AVERAGE(Q48,O48,G48:M48)</f>
        <v>64.471111111111128</v>
      </c>
      <c r="S48" s="154"/>
    </row>
    <row r="49" spans="2:19" ht="12.75" customHeight="1" x14ac:dyDescent="0.25">
      <c r="B49" s="147" t="s">
        <v>173</v>
      </c>
      <c r="C49" s="147" t="s">
        <v>63</v>
      </c>
      <c r="D49" s="148">
        <v>4.7</v>
      </c>
      <c r="E49" s="148"/>
      <c r="F49" s="166">
        <v>83.28</v>
      </c>
      <c r="G49" s="167" t="s">
        <v>15</v>
      </c>
      <c r="H49" s="156">
        <v>74.19</v>
      </c>
      <c r="I49" s="156">
        <v>53.37</v>
      </c>
      <c r="J49" s="156">
        <v>75.290000000000006</v>
      </c>
      <c r="K49" s="156">
        <v>64.44</v>
      </c>
      <c r="L49" s="156">
        <v>71.23</v>
      </c>
      <c r="M49" s="157">
        <v>69.73</v>
      </c>
      <c r="N49" s="152"/>
      <c r="O49" s="158">
        <v>39.32</v>
      </c>
      <c r="P49" s="152"/>
      <c r="Q49" s="158">
        <v>63.03</v>
      </c>
      <c r="R49" s="152">
        <f>AVERAGE(Q49,O49,G49:M49)</f>
        <v>63.825000000000003</v>
      </c>
      <c r="S49" s="154"/>
    </row>
    <row r="50" spans="2:19" ht="12.75" customHeight="1" x14ac:dyDescent="0.25">
      <c r="B50" s="147" t="s">
        <v>128</v>
      </c>
      <c r="C50" s="147" t="s">
        <v>66</v>
      </c>
      <c r="D50" s="148">
        <v>4.8</v>
      </c>
      <c r="E50" s="148"/>
      <c r="F50" s="155" t="s">
        <v>15</v>
      </c>
      <c r="G50" s="156">
        <v>83.49</v>
      </c>
      <c r="H50" s="156">
        <v>69.08</v>
      </c>
      <c r="I50" s="156">
        <v>55.77</v>
      </c>
      <c r="J50" s="156">
        <v>69.38</v>
      </c>
      <c r="K50" s="156">
        <v>66.180000000000007</v>
      </c>
      <c r="L50" s="156">
        <v>65.22</v>
      </c>
      <c r="M50" s="157">
        <v>66.900000000000006</v>
      </c>
      <c r="N50" s="152"/>
      <c r="O50" s="158">
        <v>40.17</v>
      </c>
      <c r="P50" s="152"/>
      <c r="Q50" s="158">
        <v>55.18</v>
      </c>
      <c r="R50" s="152">
        <f>AVERAGE(Q50,O50,G50:M50)</f>
        <v>63.485555555555543</v>
      </c>
      <c r="S50" s="154"/>
    </row>
    <row r="51" spans="2:19" ht="12.75" customHeight="1" x14ac:dyDescent="0.25">
      <c r="B51" s="147" t="s">
        <v>182</v>
      </c>
      <c r="C51" s="147" t="s">
        <v>66</v>
      </c>
      <c r="D51" s="148">
        <v>4.8</v>
      </c>
      <c r="E51" s="148"/>
      <c r="F51" s="155" t="s">
        <v>15</v>
      </c>
      <c r="G51" s="156">
        <v>82.93</v>
      </c>
      <c r="H51" s="156">
        <v>71.38</v>
      </c>
      <c r="I51" s="156">
        <v>59.55</v>
      </c>
      <c r="J51" s="156">
        <v>68.13</v>
      </c>
      <c r="K51" s="156">
        <v>67.099999999999994</v>
      </c>
      <c r="L51" s="156">
        <v>65.760000000000005</v>
      </c>
      <c r="M51" s="157">
        <v>60.62</v>
      </c>
      <c r="N51" s="152"/>
      <c r="O51" s="158">
        <v>42.17</v>
      </c>
      <c r="P51" s="152"/>
      <c r="Q51" s="158">
        <v>53.01</v>
      </c>
      <c r="R51" s="152">
        <f>AVERAGE(Q51,O51,G51:M51)</f>
        <v>63.405555555555551</v>
      </c>
      <c r="S51" s="154"/>
    </row>
    <row r="52" spans="2:19" ht="12.75" customHeight="1" x14ac:dyDescent="0.25">
      <c r="B52" s="147" t="s">
        <v>132</v>
      </c>
      <c r="C52" s="147" t="s">
        <v>66</v>
      </c>
      <c r="D52" s="148">
        <v>4.8</v>
      </c>
      <c r="E52" s="148"/>
      <c r="F52" s="155" t="s">
        <v>15</v>
      </c>
      <c r="G52" s="156">
        <v>82.96</v>
      </c>
      <c r="H52" s="156">
        <v>75.75</v>
      </c>
      <c r="I52" s="156">
        <v>60.48</v>
      </c>
      <c r="J52" s="156">
        <v>69.12</v>
      </c>
      <c r="K52" s="156">
        <v>64.099999999999994</v>
      </c>
      <c r="L52" s="156">
        <v>64.3</v>
      </c>
      <c r="M52" s="157">
        <v>57.22</v>
      </c>
      <c r="N52" s="152"/>
      <c r="O52" s="158">
        <v>41.82</v>
      </c>
      <c r="P52" s="152"/>
      <c r="Q52" s="158">
        <v>54.88</v>
      </c>
      <c r="R52" s="152">
        <f>AVERAGE(Q52,O52,G52:M52)</f>
        <v>63.403333333333336</v>
      </c>
      <c r="S52" s="154"/>
    </row>
    <row r="53" spans="2:19" ht="12.75" customHeight="1" x14ac:dyDescent="0.25">
      <c r="B53" s="147" t="s">
        <v>61</v>
      </c>
      <c r="C53" s="147" t="s">
        <v>49</v>
      </c>
      <c r="D53" s="148">
        <v>4.5999999999999996</v>
      </c>
      <c r="E53" s="148"/>
      <c r="F53" s="166">
        <v>72.709999999999994</v>
      </c>
      <c r="G53" s="167" t="s">
        <v>15</v>
      </c>
      <c r="H53" s="156">
        <v>73.19</v>
      </c>
      <c r="I53" s="156">
        <v>60.35</v>
      </c>
      <c r="J53" s="156">
        <v>71.069999999999993</v>
      </c>
      <c r="K53" s="156">
        <v>63.09</v>
      </c>
      <c r="L53" s="156">
        <v>66.489999999999995</v>
      </c>
      <c r="M53" s="157">
        <v>64.069999999999993</v>
      </c>
      <c r="N53" s="152"/>
      <c r="O53" s="158">
        <v>45.75</v>
      </c>
      <c r="P53" s="152"/>
      <c r="Q53" s="158">
        <v>62.37</v>
      </c>
      <c r="R53" s="152">
        <f>AVERAGE(Q53,O53,G53:M53)</f>
        <v>63.297500000000007</v>
      </c>
      <c r="S53" s="154"/>
    </row>
    <row r="54" spans="2:19" ht="12.75" customHeight="1" x14ac:dyDescent="0.25">
      <c r="B54" s="147" t="s">
        <v>90</v>
      </c>
      <c r="C54" s="147" t="s">
        <v>66</v>
      </c>
      <c r="D54" s="148">
        <v>4.8</v>
      </c>
      <c r="E54" s="148"/>
      <c r="F54" s="155" t="s">
        <v>15</v>
      </c>
      <c r="G54" s="156">
        <v>80.2</v>
      </c>
      <c r="H54" s="156">
        <v>70.23</v>
      </c>
      <c r="I54" s="156">
        <v>61.37</v>
      </c>
      <c r="J54" s="156">
        <v>69.260000000000005</v>
      </c>
      <c r="K54" s="156">
        <v>68.58</v>
      </c>
      <c r="L54" s="156">
        <v>65.709999999999994</v>
      </c>
      <c r="M54" s="157">
        <v>60.58</v>
      </c>
      <c r="N54" s="152"/>
      <c r="O54" s="158">
        <v>44.74</v>
      </c>
      <c r="P54" s="152"/>
      <c r="Q54" s="158">
        <v>48.81</v>
      </c>
      <c r="R54" s="152">
        <f>AVERAGE(Q54,O54,G54:M54)</f>
        <v>63.275555555555556</v>
      </c>
      <c r="S54" s="154"/>
    </row>
    <row r="55" spans="2:19" ht="12.75" customHeight="1" x14ac:dyDescent="0.25">
      <c r="B55" s="147" t="s">
        <v>188</v>
      </c>
      <c r="C55" s="147" t="s">
        <v>66</v>
      </c>
      <c r="D55" s="148">
        <v>4.7</v>
      </c>
      <c r="E55" s="148"/>
      <c r="F55" s="155" t="s">
        <v>15</v>
      </c>
      <c r="G55" s="156">
        <v>80.510000000000005</v>
      </c>
      <c r="H55" s="156">
        <v>74.69</v>
      </c>
      <c r="I55" s="156">
        <v>59.9</v>
      </c>
      <c r="J55" s="156">
        <v>68.52</v>
      </c>
      <c r="K55" s="156">
        <v>65.599999999999994</v>
      </c>
      <c r="L55" s="156">
        <v>65.05</v>
      </c>
      <c r="M55" s="157">
        <v>60.24</v>
      </c>
      <c r="N55" s="152"/>
      <c r="O55" s="158">
        <v>44.71</v>
      </c>
      <c r="P55" s="152"/>
      <c r="Q55" s="158">
        <v>48.05</v>
      </c>
      <c r="R55" s="152">
        <f>AVERAGE(Q55,O55,G55:M55)</f>
        <v>63.029999999999987</v>
      </c>
      <c r="S55" s="154"/>
    </row>
    <row r="56" spans="2:19" ht="12.75" customHeight="1" x14ac:dyDescent="0.25">
      <c r="B56" s="147" t="s">
        <v>179</v>
      </c>
      <c r="C56" s="147" t="s">
        <v>66</v>
      </c>
      <c r="D56" s="148">
        <v>4.5999999999999996</v>
      </c>
      <c r="E56" s="148"/>
      <c r="F56" s="155" t="s">
        <v>15</v>
      </c>
      <c r="G56" s="156">
        <v>78.91</v>
      </c>
      <c r="H56" s="156">
        <v>75.680000000000007</v>
      </c>
      <c r="I56" s="156">
        <v>58.16</v>
      </c>
      <c r="J56" s="156">
        <v>69.44</v>
      </c>
      <c r="K56" s="156">
        <v>61.21</v>
      </c>
      <c r="L56" s="156">
        <v>64.7</v>
      </c>
      <c r="M56" s="157">
        <v>62.19</v>
      </c>
      <c r="N56" s="152"/>
      <c r="O56" s="158">
        <v>39.020000000000003</v>
      </c>
      <c r="P56" s="152"/>
      <c r="Q56" s="158">
        <v>56.83</v>
      </c>
      <c r="R56" s="152">
        <f>AVERAGE(Q56,O56,G56:M56)</f>
        <v>62.904444444444444</v>
      </c>
      <c r="S56" s="154"/>
    </row>
    <row r="57" spans="2:19" ht="12.75" customHeight="1" x14ac:dyDescent="0.25">
      <c r="B57" s="168" t="s">
        <v>104</v>
      </c>
      <c r="C57" s="168" t="s">
        <v>66</v>
      </c>
      <c r="D57" s="169">
        <v>4.9000000000000004</v>
      </c>
      <c r="E57" s="169"/>
      <c r="F57" s="161" t="s">
        <v>15</v>
      </c>
      <c r="G57" s="162">
        <v>79.72</v>
      </c>
      <c r="H57" s="162">
        <v>62.48</v>
      </c>
      <c r="I57" s="162">
        <v>61.19</v>
      </c>
      <c r="J57" s="162">
        <v>68.540000000000006</v>
      </c>
      <c r="K57" s="162">
        <v>71.510000000000005</v>
      </c>
      <c r="L57" s="162">
        <v>66.33</v>
      </c>
      <c r="M57" s="163">
        <v>65.16</v>
      </c>
      <c r="N57" s="162"/>
      <c r="O57" s="165">
        <v>41.55</v>
      </c>
      <c r="P57" s="162"/>
      <c r="Q57" s="165">
        <v>49.24</v>
      </c>
      <c r="R57" s="164">
        <f>AVERAGE(Q57,O57,G57:M57)</f>
        <v>62.85777777777777</v>
      </c>
      <c r="S57" s="154"/>
    </row>
    <row r="58" spans="2:19" ht="12.75" customHeight="1" x14ac:dyDescent="0.25">
      <c r="B58" s="170" t="s">
        <v>53</v>
      </c>
      <c r="C58" s="170" t="s">
        <v>55</v>
      </c>
      <c r="D58" s="171">
        <v>4.7</v>
      </c>
      <c r="E58" s="171"/>
      <c r="F58" s="166">
        <v>79.209999999999994</v>
      </c>
      <c r="G58" s="167" t="s">
        <v>15</v>
      </c>
      <c r="H58" s="156">
        <v>71.849999999999994</v>
      </c>
      <c r="I58" s="156">
        <v>58.55</v>
      </c>
      <c r="J58" s="156">
        <v>68.709999999999994</v>
      </c>
      <c r="K58" s="156">
        <v>65.040000000000006</v>
      </c>
      <c r="L58" s="156">
        <v>67.66</v>
      </c>
      <c r="M58" s="157">
        <v>62.75</v>
      </c>
      <c r="N58" s="156"/>
      <c r="O58" s="158">
        <v>42.5</v>
      </c>
      <c r="P58" s="156"/>
      <c r="Q58" s="158">
        <v>63.75</v>
      </c>
      <c r="R58" s="152">
        <f>AVERAGE(Q58,O58,G58:M58)</f>
        <v>62.601249999999993</v>
      </c>
      <c r="S58" s="154"/>
    </row>
    <row r="59" spans="2:19" ht="12.75" customHeight="1" x14ac:dyDescent="0.25">
      <c r="B59" s="147" t="s">
        <v>191</v>
      </c>
      <c r="C59" s="147" t="s">
        <v>66</v>
      </c>
      <c r="D59" s="148">
        <v>0</v>
      </c>
      <c r="E59" s="148"/>
      <c r="F59" s="155" t="s">
        <v>15</v>
      </c>
      <c r="G59" s="156">
        <v>77.98</v>
      </c>
      <c r="H59" s="156">
        <v>69.459999999999994</v>
      </c>
      <c r="I59" s="156">
        <v>56.38</v>
      </c>
      <c r="J59" s="156">
        <v>70.69</v>
      </c>
      <c r="K59" s="156">
        <v>56.76</v>
      </c>
      <c r="L59" s="156">
        <v>68.09</v>
      </c>
      <c r="M59" s="157">
        <v>63.08</v>
      </c>
      <c r="N59" s="152"/>
      <c r="O59" s="158">
        <v>39.840000000000003</v>
      </c>
      <c r="P59" s="152"/>
      <c r="Q59" s="158">
        <v>59.99</v>
      </c>
      <c r="R59" s="152">
        <f>AVERAGE(Q59,O59,G59:M59)</f>
        <v>62.474444444444444</v>
      </c>
      <c r="S59" s="154"/>
    </row>
    <row r="60" spans="2:19" ht="12.75" customHeight="1" x14ac:dyDescent="0.25">
      <c r="B60" s="147" t="s">
        <v>189</v>
      </c>
      <c r="C60" s="147" t="s">
        <v>66</v>
      </c>
      <c r="D60" s="148">
        <v>4.8</v>
      </c>
      <c r="E60" s="148"/>
      <c r="F60" s="155" t="s">
        <v>15</v>
      </c>
      <c r="G60" s="156">
        <v>77.819999999999993</v>
      </c>
      <c r="H60" s="156">
        <v>77.81</v>
      </c>
      <c r="I60" s="156">
        <v>53.7</v>
      </c>
      <c r="J60" s="156">
        <v>68.56</v>
      </c>
      <c r="K60" s="167" t="s">
        <v>15</v>
      </c>
      <c r="L60" s="156">
        <v>67.59</v>
      </c>
      <c r="M60" s="157">
        <v>52.87</v>
      </c>
      <c r="N60" s="152"/>
      <c r="O60" s="158">
        <v>40.39</v>
      </c>
      <c r="P60" s="152"/>
      <c r="Q60" s="158">
        <v>60.98</v>
      </c>
      <c r="R60" s="152">
        <f>AVERAGE(Q60,O60,G60:M60)</f>
        <v>62.465000000000003</v>
      </c>
      <c r="S60" s="154"/>
    </row>
    <row r="61" spans="2:19" ht="12.75" customHeight="1" x14ac:dyDescent="0.25">
      <c r="B61" s="147" t="s">
        <v>181</v>
      </c>
      <c r="C61" s="147" t="s">
        <v>66</v>
      </c>
      <c r="D61" s="148">
        <v>4.8</v>
      </c>
      <c r="E61" s="148"/>
      <c r="F61" s="155" t="s">
        <v>15</v>
      </c>
      <c r="G61" s="156">
        <v>73.13</v>
      </c>
      <c r="H61" s="156">
        <v>77.06</v>
      </c>
      <c r="I61" s="156">
        <v>51.9</v>
      </c>
      <c r="J61" s="156">
        <v>73.27</v>
      </c>
      <c r="K61" s="156">
        <v>64.209999999999994</v>
      </c>
      <c r="L61" s="156">
        <v>66.94</v>
      </c>
      <c r="M61" s="157">
        <v>54.05</v>
      </c>
      <c r="N61" s="152"/>
      <c r="O61" s="158">
        <v>38.200000000000003</v>
      </c>
      <c r="P61" s="152"/>
      <c r="Q61" s="158">
        <v>61.09</v>
      </c>
      <c r="R61" s="152">
        <f>AVERAGE(Q61,O61,G61:M61)</f>
        <v>62.205555555555549</v>
      </c>
      <c r="S61" s="154"/>
    </row>
    <row r="62" spans="2:19" ht="12.75" customHeight="1" x14ac:dyDescent="0.25">
      <c r="B62" s="147" t="s">
        <v>193</v>
      </c>
      <c r="C62" s="147" t="s">
        <v>55</v>
      </c>
      <c r="D62" s="148">
        <v>4.9000000000000004</v>
      </c>
      <c r="E62" s="148"/>
      <c r="F62" s="166">
        <v>77.02</v>
      </c>
      <c r="G62" s="167" t="s">
        <v>15</v>
      </c>
      <c r="H62" s="156">
        <v>68.069999999999993</v>
      </c>
      <c r="I62" s="156">
        <v>52.45</v>
      </c>
      <c r="J62" s="156">
        <v>71.599999999999994</v>
      </c>
      <c r="K62" s="156">
        <v>70.5</v>
      </c>
      <c r="L62" s="156">
        <v>71.180000000000007</v>
      </c>
      <c r="M62" s="157">
        <v>59.38</v>
      </c>
      <c r="N62" s="152"/>
      <c r="O62" s="158">
        <v>41.85</v>
      </c>
      <c r="P62" s="152"/>
      <c r="Q62" s="158">
        <v>62.17</v>
      </c>
      <c r="R62" s="152">
        <f>AVERAGE(Q62,O62,G62:M62)</f>
        <v>62.15</v>
      </c>
      <c r="S62" s="154"/>
    </row>
    <row r="63" spans="2:19" ht="12.75" customHeight="1" x14ac:dyDescent="0.25">
      <c r="B63" s="147" t="s">
        <v>175</v>
      </c>
      <c r="C63" s="147" t="s">
        <v>66</v>
      </c>
      <c r="D63" s="148">
        <v>4.8</v>
      </c>
      <c r="E63" s="148"/>
      <c r="F63" s="155" t="s">
        <v>15</v>
      </c>
      <c r="G63" s="156">
        <v>75.98</v>
      </c>
      <c r="H63" s="156">
        <v>76.03</v>
      </c>
      <c r="I63" s="156">
        <v>58.94</v>
      </c>
      <c r="J63" s="156">
        <v>68.3</v>
      </c>
      <c r="K63" s="156">
        <v>57.76</v>
      </c>
      <c r="L63" s="156">
        <v>63.09</v>
      </c>
      <c r="M63" s="157">
        <v>55.55</v>
      </c>
      <c r="N63" s="152"/>
      <c r="O63" s="158">
        <v>43.74</v>
      </c>
      <c r="P63" s="152"/>
      <c r="Q63" s="158">
        <v>59.33</v>
      </c>
      <c r="R63" s="152">
        <f>AVERAGE(Q63,O63,G63:M63)</f>
        <v>62.079999999999991</v>
      </c>
      <c r="S63" s="154"/>
    </row>
    <row r="64" spans="2:19" ht="12.75" customHeight="1" x14ac:dyDescent="0.25">
      <c r="B64" s="147" t="s">
        <v>174</v>
      </c>
      <c r="C64" s="147" t="s">
        <v>63</v>
      </c>
      <c r="D64" s="148">
        <v>4.8</v>
      </c>
      <c r="E64" s="148"/>
      <c r="F64" s="166">
        <v>78.069999999999993</v>
      </c>
      <c r="G64" s="167" t="s">
        <v>15</v>
      </c>
      <c r="H64" s="156">
        <v>78.17</v>
      </c>
      <c r="I64" s="156">
        <v>55.05</v>
      </c>
      <c r="J64" s="156">
        <v>67.849999999999994</v>
      </c>
      <c r="K64" s="156">
        <v>66.180000000000007</v>
      </c>
      <c r="L64" s="156">
        <v>69.930000000000007</v>
      </c>
      <c r="M64" s="157">
        <v>54.85</v>
      </c>
      <c r="N64" s="152"/>
      <c r="O64" s="158">
        <v>40.659999999999997</v>
      </c>
      <c r="P64" s="152"/>
      <c r="Q64" s="158">
        <v>60.76</v>
      </c>
      <c r="R64" s="152">
        <f>AVERAGE(Q64,O64,G64:M64)</f>
        <v>61.681250000000006</v>
      </c>
      <c r="S64" s="154"/>
    </row>
    <row r="65" spans="2:19" ht="12.75" customHeight="1" x14ac:dyDescent="0.25">
      <c r="B65" s="147" t="s">
        <v>64</v>
      </c>
      <c r="C65" s="147" t="s">
        <v>55</v>
      </c>
      <c r="D65" s="148">
        <v>4.5999999999999996</v>
      </c>
      <c r="E65" s="148"/>
      <c r="F65" s="166">
        <v>77.650000000000006</v>
      </c>
      <c r="G65" s="167" t="s">
        <v>15</v>
      </c>
      <c r="H65" s="156">
        <v>77.739999999999995</v>
      </c>
      <c r="I65" s="156">
        <v>56.47</v>
      </c>
      <c r="J65" s="156">
        <v>67.19</v>
      </c>
      <c r="K65" s="156">
        <v>67.61</v>
      </c>
      <c r="L65" s="156">
        <v>67.98</v>
      </c>
      <c r="M65" s="157">
        <v>58.6</v>
      </c>
      <c r="N65" s="152"/>
      <c r="O65" s="158">
        <v>40.700000000000003</v>
      </c>
      <c r="P65" s="152"/>
      <c r="Q65" s="158">
        <v>56.62</v>
      </c>
      <c r="R65" s="152">
        <f>AVERAGE(Q65,O65,G65:M65)</f>
        <v>61.61375000000001</v>
      </c>
      <c r="S65" s="154"/>
    </row>
    <row r="66" spans="2:19" ht="12.75" customHeight="1" x14ac:dyDescent="0.25">
      <c r="B66" s="147" t="s">
        <v>74</v>
      </c>
      <c r="C66" s="147" t="s">
        <v>63</v>
      </c>
      <c r="D66" s="148">
        <v>4.5999999999999996</v>
      </c>
      <c r="E66" s="148"/>
      <c r="F66" s="166">
        <v>80.430000000000007</v>
      </c>
      <c r="G66" s="167" t="s">
        <v>15</v>
      </c>
      <c r="H66" s="156">
        <v>74.099999999999994</v>
      </c>
      <c r="I66" s="156">
        <v>56.47</v>
      </c>
      <c r="J66" s="156">
        <v>68.36</v>
      </c>
      <c r="K66" s="156">
        <v>62.23</v>
      </c>
      <c r="L66" s="156">
        <v>68.180000000000007</v>
      </c>
      <c r="M66" s="157">
        <v>61.48</v>
      </c>
      <c r="N66" s="152"/>
      <c r="O66" s="158">
        <v>43.63</v>
      </c>
      <c r="P66" s="152"/>
      <c r="Q66" s="158">
        <v>57.87</v>
      </c>
      <c r="R66" s="152">
        <f>AVERAGE(Q66,O66,G66:M66)</f>
        <v>61.540000000000006</v>
      </c>
      <c r="S66" s="154"/>
    </row>
    <row r="67" spans="2:19" ht="12.75" customHeight="1" x14ac:dyDescent="0.25">
      <c r="B67" s="147" t="s">
        <v>58</v>
      </c>
      <c r="C67" s="147" t="s">
        <v>49</v>
      </c>
      <c r="D67" s="148">
        <v>4.9000000000000004</v>
      </c>
      <c r="E67" s="148"/>
      <c r="F67" s="166">
        <v>74.66</v>
      </c>
      <c r="G67" s="167" t="s">
        <v>15</v>
      </c>
      <c r="H67" s="156">
        <v>72.790000000000006</v>
      </c>
      <c r="I67" s="156">
        <v>53.91</v>
      </c>
      <c r="J67" s="156">
        <v>66.92</v>
      </c>
      <c r="K67" s="156">
        <v>62.91</v>
      </c>
      <c r="L67" s="156">
        <v>69.569999999999993</v>
      </c>
      <c r="M67" s="157">
        <v>62.33</v>
      </c>
      <c r="N67" s="152"/>
      <c r="O67" s="158">
        <v>41.72</v>
      </c>
      <c r="P67" s="152"/>
      <c r="Q67" s="158">
        <v>61.81</v>
      </c>
      <c r="R67" s="152">
        <f>AVERAGE(Q67,O67,G67:M67)</f>
        <v>61.49499999999999</v>
      </c>
      <c r="S67" s="154"/>
    </row>
    <row r="68" spans="2:19" ht="12.75" customHeight="1" x14ac:dyDescent="0.25">
      <c r="B68" s="147" t="s">
        <v>62</v>
      </c>
      <c r="C68" s="147" t="s">
        <v>55</v>
      </c>
      <c r="D68" s="148">
        <v>4.5999999999999996</v>
      </c>
      <c r="E68" s="148"/>
      <c r="F68" s="166">
        <v>78.5</v>
      </c>
      <c r="G68" s="167" t="s">
        <v>15</v>
      </c>
      <c r="H68" s="156">
        <v>72.98</v>
      </c>
      <c r="I68" s="156">
        <v>58.58</v>
      </c>
      <c r="J68" s="156">
        <v>64.739999999999995</v>
      </c>
      <c r="K68" s="156">
        <v>66.27</v>
      </c>
      <c r="L68" s="156">
        <v>66.22</v>
      </c>
      <c r="M68" s="157">
        <v>62.62</v>
      </c>
      <c r="N68" s="152"/>
      <c r="O68" s="158">
        <v>42.28</v>
      </c>
      <c r="P68" s="152"/>
      <c r="Q68" s="158">
        <v>58.15</v>
      </c>
      <c r="R68" s="152">
        <f>AVERAGE(Q68,O68,G68:M68)</f>
        <v>61.480000000000004</v>
      </c>
      <c r="S68" s="154"/>
    </row>
    <row r="69" spans="2:19" ht="12.75" customHeight="1" x14ac:dyDescent="0.25">
      <c r="B69" s="147" t="s">
        <v>122</v>
      </c>
      <c r="C69" s="147" t="s">
        <v>66</v>
      </c>
      <c r="D69" s="148">
        <v>4.8</v>
      </c>
      <c r="E69" s="148"/>
      <c r="F69" s="155" t="s">
        <v>15</v>
      </c>
      <c r="G69" s="156">
        <v>80.540000000000006</v>
      </c>
      <c r="H69" s="156">
        <v>65.290000000000006</v>
      </c>
      <c r="I69" s="156">
        <v>58.65</v>
      </c>
      <c r="J69" s="156">
        <v>68.790000000000006</v>
      </c>
      <c r="K69" s="156">
        <v>67.239999999999995</v>
      </c>
      <c r="L69" s="156">
        <v>65.92</v>
      </c>
      <c r="M69" s="157">
        <v>56.19</v>
      </c>
      <c r="N69" s="152"/>
      <c r="O69" s="158">
        <v>43.17</v>
      </c>
      <c r="P69" s="152"/>
      <c r="Q69" s="158">
        <v>47.23</v>
      </c>
      <c r="R69" s="152">
        <f>AVERAGE(Q69,O69,G69:M69)</f>
        <v>61.446666666666665</v>
      </c>
      <c r="S69" s="154"/>
    </row>
    <row r="70" spans="2:19" ht="12.75" customHeight="1" x14ac:dyDescent="0.25">
      <c r="B70" s="147" t="s">
        <v>177</v>
      </c>
      <c r="C70" s="147" t="s">
        <v>66</v>
      </c>
      <c r="D70" s="148">
        <v>4.8</v>
      </c>
      <c r="E70" s="148"/>
      <c r="F70" s="155" t="s">
        <v>15</v>
      </c>
      <c r="G70" s="156">
        <v>77.180000000000007</v>
      </c>
      <c r="H70" s="156">
        <v>73.75</v>
      </c>
      <c r="I70" s="156">
        <v>53.68</v>
      </c>
      <c r="J70" s="156">
        <v>76.52</v>
      </c>
      <c r="K70" s="156">
        <v>53.86</v>
      </c>
      <c r="L70" s="156">
        <v>68.739999999999995</v>
      </c>
      <c r="M70" s="157">
        <v>46.37</v>
      </c>
      <c r="N70" s="152"/>
      <c r="O70" s="158">
        <v>41.02</v>
      </c>
      <c r="P70" s="152"/>
      <c r="Q70" s="158">
        <v>59.97</v>
      </c>
      <c r="R70" s="152">
        <f>AVERAGE(Q70,O70,G70:M70)</f>
        <v>61.232222222222227</v>
      </c>
      <c r="S70" s="154"/>
    </row>
    <row r="71" spans="2:19" ht="12.75" customHeight="1" x14ac:dyDescent="0.25">
      <c r="B71" s="147" t="s">
        <v>110</v>
      </c>
      <c r="C71" s="147" t="s">
        <v>55</v>
      </c>
      <c r="D71" s="148">
        <v>4.8</v>
      </c>
      <c r="E71" s="148"/>
      <c r="F71" s="166">
        <v>77.95</v>
      </c>
      <c r="G71" s="167" t="s">
        <v>15</v>
      </c>
      <c r="H71" s="156">
        <v>71.209999999999994</v>
      </c>
      <c r="I71" s="156">
        <v>55.16</v>
      </c>
      <c r="J71" s="156">
        <v>69.73</v>
      </c>
      <c r="K71" s="156">
        <v>63.35</v>
      </c>
      <c r="L71" s="156">
        <v>67.44</v>
      </c>
      <c r="M71" s="157">
        <v>62.08</v>
      </c>
      <c r="N71" s="152"/>
      <c r="O71" s="158">
        <v>41.8</v>
      </c>
      <c r="P71" s="152"/>
      <c r="Q71" s="158">
        <v>59</v>
      </c>
      <c r="R71" s="152">
        <f>AVERAGE(Q71,O71,G71:M71)</f>
        <v>61.221249999999998</v>
      </c>
      <c r="S71" s="154"/>
    </row>
    <row r="72" spans="2:19" ht="12.75" customHeight="1" x14ac:dyDescent="0.25">
      <c r="B72" s="147" t="s">
        <v>190</v>
      </c>
      <c r="C72" s="147" t="s">
        <v>66</v>
      </c>
      <c r="D72" s="148">
        <v>4.9000000000000004</v>
      </c>
      <c r="E72" s="148"/>
      <c r="F72" s="155" t="s">
        <v>15</v>
      </c>
      <c r="G72" s="167" t="s">
        <v>15</v>
      </c>
      <c r="H72" s="156">
        <v>64.39</v>
      </c>
      <c r="I72" s="156">
        <v>60.51</v>
      </c>
      <c r="J72" s="156">
        <v>73.47</v>
      </c>
      <c r="K72" s="156">
        <v>61.06</v>
      </c>
      <c r="L72" s="156">
        <v>68.16</v>
      </c>
      <c r="M72" s="157">
        <v>60.72</v>
      </c>
      <c r="N72" s="152"/>
      <c r="O72" s="158">
        <v>41.02</v>
      </c>
      <c r="P72" s="152"/>
      <c r="Q72" s="158">
        <v>60.31</v>
      </c>
      <c r="R72" s="152">
        <f>AVERAGE(Q72,O72,G72:M72)</f>
        <v>61.205000000000013</v>
      </c>
      <c r="S72" s="154"/>
    </row>
    <row r="73" spans="2:19" ht="12.75" customHeight="1" x14ac:dyDescent="0.25">
      <c r="B73" s="147" t="s">
        <v>44</v>
      </c>
      <c r="C73" s="147" t="s">
        <v>55</v>
      </c>
      <c r="D73" s="148">
        <v>4.7</v>
      </c>
      <c r="E73" s="148"/>
      <c r="F73" s="166">
        <v>81.02</v>
      </c>
      <c r="G73" s="167" t="s">
        <v>15</v>
      </c>
      <c r="H73" s="156">
        <v>71.58</v>
      </c>
      <c r="I73" s="156">
        <v>54.45</v>
      </c>
      <c r="J73" s="156">
        <v>66.25</v>
      </c>
      <c r="K73" s="156">
        <v>66.069999999999993</v>
      </c>
      <c r="L73" s="156">
        <v>67.069999999999993</v>
      </c>
      <c r="M73" s="157">
        <v>63.8</v>
      </c>
      <c r="N73" s="152"/>
      <c r="O73" s="158">
        <v>41.49</v>
      </c>
      <c r="P73" s="152"/>
      <c r="Q73" s="158">
        <v>58.17</v>
      </c>
      <c r="R73" s="152">
        <f>AVERAGE(Q73,O73,G73:M73)</f>
        <v>61.11</v>
      </c>
      <c r="S73" s="154"/>
    </row>
    <row r="74" spans="2:19" ht="12.75" customHeight="1" x14ac:dyDescent="0.25">
      <c r="B74" s="147" t="s">
        <v>172</v>
      </c>
      <c r="C74" s="147" t="s">
        <v>66</v>
      </c>
      <c r="D74" s="148">
        <v>4.9000000000000004</v>
      </c>
      <c r="E74" s="148"/>
      <c r="F74" s="155" t="s">
        <v>15</v>
      </c>
      <c r="G74" s="156">
        <v>79.34</v>
      </c>
      <c r="H74" s="156">
        <v>70.040000000000006</v>
      </c>
      <c r="I74" s="156">
        <v>53.44</v>
      </c>
      <c r="J74" s="156">
        <v>70.75</v>
      </c>
      <c r="K74" s="156">
        <v>53.43</v>
      </c>
      <c r="L74" s="156">
        <v>66.72</v>
      </c>
      <c r="M74" s="157">
        <v>56.04</v>
      </c>
      <c r="N74" s="152"/>
      <c r="O74" s="158">
        <v>39.159999999999997</v>
      </c>
      <c r="P74" s="152"/>
      <c r="Q74" s="158">
        <v>60.75</v>
      </c>
      <c r="R74" s="152">
        <f>AVERAGE(Q74,O74,G74:M74)</f>
        <v>61.074444444444438</v>
      </c>
      <c r="S74" s="154"/>
    </row>
    <row r="75" spans="2:19" ht="12.75" customHeight="1" x14ac:dyDescent="0.25">
      <c r="B75" s="147" t="s">
        <v>76</v>
      </c>
      <c r="C75" s="147" t="s">
        <v>77</v>
      </c>
      <c r="D75" s="148">
        <v>4.5999999999999996</v>
      </c>
      <c r="E75" s="148"/>
      <c r="F75" s="166">
        <v>77.78</v>
      </c>
      <c r="G75" s="167" t="s">
        <v>15</v>
      </c>
      <c r="H75" s="156">
        <v>78.23</v>
      </c>
      <c r="I75" s="156">
        <v>54.32</v>
      </c>
      <c r="J75" s="156">
        <v>64.66</v>
      </c>
      <c r="K75" s="156">
        <v>61.88</v>
      </c>
      <c r="L75" s="156">
        <v>70.62</v>
      </c>
      <c r="M75" s="157">
        <v>59.97</v>
      </c>
      <c r="N75" s="152"/>
      <c r="O75" s="158">
        <v>40.479999999999997</v>
      </c>
      <c r="P75" s="152"/>
      <c r="Q75" s="158">
        <v>57.75</v>
      </c>
      <c r="R75" s="152">
        <f>AVERAGE(Q75,O75,G75:M75)</f>
        <v>60.988749999999996</v>
      </c>
      <c r="S75" s="154"/>
    </row>
    <row r="76" spans="2:19" ht="12.75" customHeight="1" x14ac:dyDescent="0.25">
      <c r="B76" s="147" t="s">
        <v>131</v>
      </c>
      <c r="C76" s="147" t="s">
        <v>55</v>
      </c>
      <c r="D76" s="148">
        <v>4.8</v>
      </c>
      <c r="E76" s="148"/>
      <c r="F76" s="166">
        <v>81.22</v>
      </c>
      <c r="G76" s="167" t="s">
        <v>15</v>
      </c>
      <c r="H76" s="156">
        <v>71.459999999999994</v>
      </c>
      <c r="I76" s="156">
        <v>58.3</v>
      </c>
      <c r="J76" s="156">
        <v>67.77</v>
      </c>
      <c r="K76" s="156">
        <v>61.95</v>
      </c>
      <c r="L76" s="156">
        <v>70.86</v>
      </c>
      <c r="M76" s="157">
        <v>57.87</v>
      </c>
      <c r="N76" s="152"/>
      <c r="O76" s="158">
        <v>40.92</v>
      </c>
      <c r="P76" s="152"/>
      <c r="Q76" s="158">
        <v>58.55</v>
      </c>
      <c r="R76" s="152">
        <f>AVERAGE(Q76,O76,G76:M76)</f>
        <v>60.96</v>
      </c>
      <c r="S76" s="154"/>
    </row>
    <row r="77" spans="2:19" ht="12.75" customHeight="1" x14ac:dyDescent="0.25">
      <c r="B77" s="147" t="s">
        <v>133</v>
      </c>
      <c r="C77" s="147" t="s">
        <v>66</v>
      </c>
      <c r="D77" s="148">
        <v>4.8</v>
      </c>
      <c r="E77" s="148"/>
      <c r="F77" s="155" t="s">
        <v>15</v>
      </c>
      <c r="G77" s="156">
        <v>81.17</v>
      </c>
      <c r="H77" s="156">
        <v>68.7</v>
      </c>
      <c r="I77" s="156">
        <v>53.25</v>
      </c>
      <c r="J77" s="156">
        <v>63.78</v>
      </c>
      <c r="K77" s="156">
        <v>57.91</v>
      </c>
      <c r="L77" s="156">
        <v>66.56</v>
      </c>
      <c r="M77" s="157">
        <v>62.47</v>
      </c>
      <c r="N77" s="152"/>
      <c r="O77" s="158">
        <v>40.229999999999997</v>
      </c>
      <c r="P77" s="152"/>
      <c r="Q77" s="158">
        <v>54.22</v>
      </c>
      <c r="R77" s="152">
        <f>AVERAGE(Q77,O77,G77:M77)</f>
        <v>60.921111111111109</v>
      </c>
      <c r="S77" s="154"/>
    </row>
    <row r="78" spans="2:19" ht="12.75" customHeight="1" x14ac:dyDescent="0.25">
      <c r="B78" s="147" t="s">
        <v>57</v>
      </c>
      <c r="C78" s="147" t="s">
        <v>55</v>
      </c>
      <c r="D78" s="148">
        <v>4.5999999999999996</v>
      </c>
      <c r="E78" s="148"/>
      <c r="F78" s="166">
        <v>78.91</v>
      </c>
      <c r="G78" s="167" t="s">
        <v>15</v>
      </c>
      <c r="H78" s="156">
        <v>69.709999999999994</v>
      </c>
      <c r="I78" s="156">
        <v>56.45</v>
      </c>
      <c r="J78" s="156">
        <v>66.760000000000005</v>
      </c>
      <c r="K78" s="156">
        <v>68.94</v>
      </c>
      <c r="L78" s="156">
        <v>67.59</v>
      </c>
      <c r="M78" s="157">
        <v>55.95</v>
      </c>
      <c r="N78" s="152"/>
      <c r="O78" s="158">
        <v>44.82</v>
      </c>
      <c r="P78" s="152"/>
      <c r="Q78" s="158">
        <v>53.12</v>
      </c>
      <c r="R78" s="152">
        <f>AVERAGE(Q78,O78,G78:M78)</f>
        <v>60.417499999999997</v>
      </c>
      <c r="S78" s="154"/>
    </row>
    <row r="79" spans="2:19" ht="12.75" customHeight="1" x14ac:dyDescent="0.25">
      <c r="B79" s="147" t="s">
        <v>99</v>
      </c>
      <c r="C79" s="147" t="s">
        <v>49</v>
      </c>
      <c r="D79" s="148">
        <v>4.5999999999999996</v>
      </c>
      <c r="E79" s="148"/>
      <c r="F79" s="166">
        <v>79.92</v>
      </c>
      <c r="G79" s="167" t="s">
        <v>15</v>
      </c>
      <c r="H79" s="156">
        <v>72.430000000000007</v>
      </c>
      <c r="I79" s="156">
        <v>55.57</v>
      </c>
      <c r="J79" s="156">
        <v>65.12</v>
      </c>
      <c r="K79" s="156">
        <v>60.49</v>
      </c>
      <c r="L79" s="156">
        <v>70.08</v>
      </c>
      <c r="M79" s="157">
        <v>55.91</v>
      </c>
      <c r="N79" s="152"/>
      <c r="O79" s="158">
        <v>39.24</v>
      </c>
      <c r="P79" s="152"/>
      <c r="Q79" s="158">
        <v>57.92</v>
      </c>
      <c r="R79" s="152">
        <f>AVERAGE(Q79,O79,G79:M79)</f>
        <v>59.594999999999999</v>
      </c>
      <c r="S79" s="154"/>
    </row>
    <row r="80" spans="2:19" ht="12.75" customHeight="1" x14ac:dyDescent="0.25">
      <c r="B80" s="147" t="s">
        <v>93</v>
      </c>
      <c r="C80" s="147" t="s">
        <v>49</v>
      </c>
      <c r="D80" s="148">
        <v>4.5999999999999996</v>
      </c>
      <c r="E80" s="148"/>
      <c r="F80" s="166">
        <v>67.61</v>
      </c>
      <c r="G80" s="167" t="s">
        <v>15</v>
      </c>
      <c r="H80" s="156">
        <v>69.92</v>
      </c>
      <c r="I80" s="156">
        <v>50.83</v>
      </c>
      <c r="J80" s="156">
        <v>66.14</v>
      </c>
      <c r="K80" s="156">
        <v>65.400000000000006</v>
      </c>
      <c r="L80" s="156">
        <v>66.92</v>
      </c>
      <c r="M80" s="157">
        <v>61.43</v>
      </c>
      <c r="N80" s="152"/>
      <c r="O80" s="158">
        <v>34.619999999999997</v>
      </c>
      <c r="P80" s="152"/>
      <c r="Q80" s="158">
        <v>57.65</v>
      </c>
      <c r="R80" s="152">
        <f>AVERAGE(Q80,O80,G80:M80)</f>
        <v>59.113749999999996</v>
      </c>
      <c r="S80" s="154"/>
    </row>
    <row r="81" spans="2:19" s="98" customFormat="1" ht="12.75" customHeight="1" x14ac:dyDescent="0.25">
      <c r="B81" s="172" t="s">
        <v>67</v>
      </c>
      <c r="C81" s="172" t="s">
        <v>49</v>
      </c>
      <c r="D81" s="173">
        <v>4.5999999999999996</v>
      </c>
      <c r="E81" s="173"/>
      <c r="F81" s="155">
        <v>74.91</v>
      </c>
      <c r="G81" s="167" t="s">
        <v>15</v>
      </c>
      <c r="H81" s="167">
        <v>68.47</v>
      </c>
      <c r="I81" s="167">
        <v>52.71</v>
      </c>
      <c r="J81" s="167">
        <v>61.17</v>
      </c>
      <c r="K81" s="167">
        <v>65.19</v>
      </c>
      <c r="L81" s="167">
        <v>68.38</v>
      </c>
      <c r="M81" s="174">
        <v>53.77</v>
      </c>
      <c r="N81" s="175"/>
      <c r="O81" s="176">
        <v>43.05</v>
      </c>
      <c r="P81" s="175"/>
      <c r="Q81" s="176">
        <v>56.15</v>
      </c>
      <c r="R81" s="152">
        <f>AVERAGE(Q81,O81,G81:M81)</f>
        <v>58.611249999999998</v>
      </c>
      <c r="S81" s="177"/>
    </row>
    <row r="82" spans="2:19" ht="12.75" customHeight="1" x14ac:dyDescent="0.25">
      <c r="B82" s="147" t="s">
        <v>178</v>
      </c>
      <c r="C82" s="147" t="s">
        <v>63</v>
      </c>
      <c r="D82" s="148">
        <v>4.5999999999999996</v>
      </c>
      <c r="E82" s="148"/>
      <c r="F82" s="166">
        <v>78.260000000000005</v>
      </c>
      <c r="G82" s="167" t="s">
        <v>15</v>
      </c>
      <c r="H82" s="156">
        <v>79.010000000000005</v>
      </c>
      <c r="I82" s="156">
        <v>52.1</v>
      </c>
      <c r="J82" s="156">
        <v>63.91</v>
      </c>
      <c r="K82" s="156">
        <v>57.39</v>
      </c>
      <c r="L82" s="156">
        <v>66.91</v>
      </c>
      <c r="M82" s="157">
        <v>54.51</v>
      </c>
      <c r="N82" s="152"/>
      <c r="O82" s="158">
        <v>38.700000000000003</v>
      </c>
      <c r="P82" s="152"/>
      <c r="Q82" s="158">
        <v>55.62</v>
      </c>
      <c r="R82" s="152">
        <f>AVERAGE(Q82,O82,G82:M82)</f>
        <v>58.518749999999997</v>
      </c>
      <c r="S82" s="154"/>
    </row>
    <row r="83" spans="2:19" ht="12.75" customHeight="1" x14ac:dyDescent="0.25">
      <c r="B83" s="147" t="s">
        <v>116</v>
      </c>
      <c r="C83" s="147" t="s">
        <v>49</v>
      </c>
      <c r="D83" s="148">
        <v>4.5999999999999996</v>
      </c>
      <c r="E83" s="148"/>
      <c r="F83" s="166">
        <v>77.62</v>
      </c>
      <c r="G83" s="167" t="s">
        <v>15</v>
      </c>
      <c r="H83" s="156">
        <v>71.8</v>
      </c>
      <c r="I83" s="156">
        <v>55.04</v>
      </c>
      <c r="J83" s="156">
        <v>65.62</v>
      </c>
      <c r="K83" s="156">
        <v>58.26</v>
      </c>
      <c r="L83" s="156">
        <v>64.41</v>
      </c>
      <c r="M83" s="157">
        <v>50.58</v>
      </c>
      <c r="N83" s="152"/>
      <c r="O83" s="158">
        <v>38.26</v>
      </c>
      <c r="P83" s="152"/>
      <c r="Q83" s="158">
        <v>57.34</v>
      </c>
      <c r="R83" s="152">
        <f>AVERAGE(Q83,O83,G83:M83)</f>
        <v>57.663749999999986</v>
      </c>
      <c r="S83" s="154"/>
    </row>
    <row r="84" spans="2:19" ht="12.75" customHeight="1" x14ac:dyDescent="0.25">
      <c r="B84" s="147" t="s">
        <v>180</v>
      </c>
      <c r="C84" s="147" t="s">
        <v>63</v>
      </c>
      <c r="D84" s="148">
        <v>4.8</v>
      </c>
      <c r="E84" s="148"/>
      <c r="F84" s="166">
        <v>73.09</v>
      </c>
      <c r="G84" s="167" t="s">
        <v>15</v>
      </c>
      <c r="H84" s="156">
        <v>68.989999999999995</v>
      </c>
      <c r="I84" s="156">
        <v>48.93</v>
      </c>
      <c r="J84" s="156">
        <v>68.09</v>
      </c>
      <c r="K84" s="156">
        <v>58.12</v>
      </c>
      <c r="L84" s="156">
        <v>68.42</v>
      </c>
      <c r="M84" s="157">
        <v>58.54</v>
      </c>
      <c r="N84" s="152"/>
      <c r="O84" s="158">
        <v>36.520000000000003</v>
      </c>
      <c r="P84" s="152"/>
      <c r="Q84" s="158">
        <v>50.41</v>
      </c>
      <c r="R84" s="152">
        <f>AVERAGE(Q84,O84,G84:M84)</f>
        <v>57.252500000000012</v>
      </c>
      <c r="S84" s="154"/>
    </row>
    <row r="85" spans="2:19" ht="12.75" customHeight="1" x14ac:dyDescent="0.25">
      <c r="B85" s="147" t="s">
        <v>54</v>
      </c>
      <c r="C85" s="147" t="s">
        <v>55</v>
      </c>
      <c r="D85" s="148">
        <v>4.9000000000000004</v>
      </c>
      <c r="E85" s="148"/>
      <c r="F85" s="166">
        <v>76.09</v>
      </c>
      <c r="G85" s="167" t="s">
        <v>15</v>
      </c>
      <c r="H85" s="156">
        <v>69.52</v>
      </c>
      <c r="I85" s="156">
        <v>53.7</v>
      </c>
      <c r="J85" s="156">
        <v>62.43</v>
      </c>
      <c r="K85" s="156">
        <v>58.06</v>
      </c>
      <c r="L85" s="156">
        <v>63.79</v>
      </c>
      <c r="M85" s="157">
        <v>62.94</v>
      </c>
      <c r="N85" s="152"/>
      <c r="O85" s="158">
        <v>32.65</v>
      </c>
      <c r="P85" s="152"/>
      <c r="Q85" s="158">
        <v>54.46</v>
      </c>
      <c r="R85" s="152">
        <f>AVERAGE(Q85,O85,G85:M85)</f>
        <v>57.193750000000001</v>
      </c>
      <c r="S85" s="154"/>
    </row>
    <row r="86" spans="2:19" ht="12.75" customHeight="1" x14ac:dyDescent="0.25">
      <c r="B86" s="147" t="s">
        <v>118</v>
      </c>
      <c r="C86" s="147" t="s">
        <v>55</v>
      </c>
      <c r="D86" s="148">
        <v>4.5999999999999996</v>
      </c>
      <c r="E86" s="148"/>
      <c r="F86" s="166">
        <v>71.599999999999994</v>
      </c>
      <c r="G86" s="167" t="s">
        <v>15</v>
      </c>
      <c r="H86" s="156">
        <v>60.95</v>
      </c>
      <c r="I86" s="156">
        <v>57.19</v>
      </c>
      <c r="J86" s="156">
        <v>56.23</v>
      </c>
      <c r="K86" s="156">
        <v>61.49</v>
      </c>
      <c r="L86" s="156">
        <v>57.67</v>
      </c>
      <c r="M86" s="157">
        <v>67.56</v>
      </c>
      <c r="N86" s="152"/>
      <c r="O86" s="158">
        <v>37.5</v>
      </c>
      <c r="P86" s="152"/>
      <c r="Q86" s="158">
        <v>50.96</v>
      </c>
      <c r="R86" s="152">
        <f>AVERAGE(Q86,O86,G86:M86)</f>
        <v>56.193750000000009</v>
      </c>
      <c r="S86" s="154"/>
    </row>
    <row r="87" spans="2:19" ht="12.75" customHeight="1" x14ac:dyDescent="0.25">
      <c r="B87" s="147" t="s">
        <v>127</v>
      </c>
      <c r="C87" s="147" t="s">
        <v>49</v>
      </c>
      <c r="D87" s="148">
        <v>4.5999999999999996</v>
      </c>
      <c r="E87" s="148"/>
      <c r="F87" s="166">
        <v>72.209999999999994</v>
      </c>
      <c r="G87" s="167" t="s">
        <v>15</v>
      </c>
      <c r="H87" s="156">
        <v>56.13</v>
      </c>
      <c r="I87" s="156">
        <v>52.67</v>
      </c>
      <c r="J87" s="156">
        <v>61.42</v>
      </c>
      <c r="K87" s="156">
        <v>57.99</v>
      </c>
      <c r="L87" s="156">
        <v>63.83</v>
      </c>
      <c r="M87" s="157">
        <v>51.73</v>
      </c>
      <c r="N87" s="152"/>
      <c r="O87" s="158">
        <v>40.72</v>
      </c>
      <c r="P87" s="152"/>
      <c r="Q87" s="158">
        <v>54.51</v>
      </c>
      <c r="R87" s="152">
        <f>AVERAGE(Q87,O87,G87:M87)</f>
        <v>54.875</v>
      </c>
      <c r="S87" s="154"/>
    </row>
    <row r="88" spans="2:19" ht="12.75" customHeight="1" x14ac:dyDescent="0.25">
      <c r="B88" s="178" t="s">
        <v>120</v>
      </c>
      <c r="C88" s="178" t="s">
        <v>49</v>
      </c>
      <c r="D88" s="179">
        <v>4.7</v>
      </c>
      <c r="E88" s="179"/>
      <c r="F88" s="180">
        <v>66.33</v>
      </c>
      <c r="G88" s="181" t="s">
        <v>15</v>
      </c>
      <c r="H88" s="182">
        <v>55.71</v>
      </c>
      <c r="I88" s="182">
        <v>49.73</v>
      </c>
      <c r="J88" s="182">
        <v>45.54</v>
      </c>
      <c r="K88" s="182">
        <v>52.61</v>
      </c>
      <c r="L88" s="182">
        <v>57.7</v>
      </c>
      <c r="M88" s="183">
        <v>51.75</v>
      </c>
      <c r="N88" s="182"/>
      <c r="O88" s="184">
        <v>38.75</v>
      </c>
      <c r="P88" s="182"/>
      <c r="Q88" s="184">
        <v>43.7</v>
      </c>
      <c r="R88" s="152">
        <f>AVERAGE(Q88,O88,G88:M88)</f>
        <v>49.436249999999994</v>
      </c>
      <c r="S88" s="154"/>
    </row>
    <row r="89" spans="2:19" x14ac:dyDescent="0.25">
      <c r="B89" s="147"/>
      <c r="C89" s="147"/>
      <c r="D89" s="147" t="s">
        <v>138</v>
      </c>
      <c r="E89" s="148"/>
      <c r="F89" s="166">
        <v>77.069999999999993</v>
      </c>
      <c r="G89" s="167">
        <v>81.96</v>
      </c>
      <c r="H89" s="156">
        <v>74.040000000000006</v>
      </c>
      <c r="I89" s="156">
        <v>58.02</v>
      </c>
      <c r="J89" s="156">
        <v>71.209999999999994</v>
      </c>
      <c r="K89" s="156">
        <v>64.86</v>
      </c>
      <c r="L89" s="156">
        <v>69.13</v>
      </c>
      <c r="M89" s="157">
        <v>60.56</v>
      </c>
      <c r="N89" s="152"/>
      <c r="O89" s="185">
        <v>42.03</v>
      </c>
      <c r="P89" s="156"/>
      <c r="Q89" s="185">
        <v>59.32</v>
      </c>
      <c r="R89" s="152">
        <f t="shared" ref="R72:R91" si="0">AVERAGE(Q89,O89,G89:M89)</f>
        <v>64.569999999999993</v>
      </c>
      <c r="S89" s="147"/>
    </row>
    <row r="90" spans="2:19" x14ac:dyDescent="0.25">
      <c r="B90" s="170"/>
      <c r="C90" s="170"/>
      <c r="D90" s="170" t="s">
        <v>139</v>
      </c>
      <c r="E90" s="171"/>
      <c r="F90" s="166">
        <v>4.3899999999999997</v>
      </c>
      <c r="G90" s="156">
        <v>3.53</v>
      </c>
      <c r="H90" s="156">
        <v>7.91</v>
      </c>
      <c r="I90" s="156">
        <v>5.24</v>
      </c>
      <c r="J90" s="156">
        <v>6.03</v>
      </c>
      <c r="K90" s="156">
        <v>4.84</v>
      </c>
      <c r="L90" s="156">
        <v>5.65</v>
      </c>
      <c r="M90" s="157">
        <v>7.72</v>
      </c>
      <c r="N90" s="156"/>
      <c r="O90" s="185">
        <v>4.1399999999999997</v>
      </c>
      <c r="P90" s="156"/>
      <c r="Q90" s="185">
        <v>8.0399999999999991</v>
      </c>
      <c r="R90" s="152">
        <f t="shared" si="0"/>
        <v>5.9</v>
      </c>
      <c r="S90" s="147"/>
    </row>
    <row r="91" spans="2:19" x14ac:dyDescent="0.25">
      <c r="B91" s="170"/>
      <c r="C91" s="170"/>
      <c r="D91" s="178" t="s">
        <v>140</v>
      </c>
      <c r="E91" s="179"/>
      <c r="F91" s="180">
        <v>4.17</v>
      </c>
      <c r="G91" s="182">
        <v>3.18</v>
      </c>
      <c r="H91" s="182">
        <v>7.91</v>
      </c>
      <c r="I91" s="182">
        <v>6.69</v>
      </c>
      <c r="J91" s="182">
        <v>6.27</v>
      </c>
      <c r="K91" s="182">
        <v>5.53</v>
      </c>
      <c r="L91" s="182">
        <v>6.05</v>
      </c>
      <c r="M91" s="183">
        <v>9.44</v>
      </c>
      <c r="N91" s="182"/>
      <c r="O91" s="186">
        <v>7.3</v>
      </c>
      <c r="P91" s="182"/>
      <c r="Q91" s="186">
        <v>10.039999999999999</v>
      </c>
      <c r="R91" s="152">
        <f t="shared" si="0"/>
        <v>6.934444444444444</v>
      </c>
      <c r="S91" s="147"/>
    </row>
    <row r="92" spans="2:19" x14ac:dyDescent="0.25">
      <c r="B92" s="187" t="s">
        <v>204</v>
      </c>
      <c r="C92" s="187"/>
      <c r="D92" s="188" t="s">
        <v>220</v>
      </c>
      <c r="E92" s="171"/>
      <c r="F92" s="189" t="s">
        <v>15</v>
      </c>
      <c r="G92" s="190" t="s">
        <v>15</v>
      </c>
      <c r="H92" s="156">
        <v>8.6199999999999992</v>
      </c>
      <c r="I92" s="156">
        <v>7.05</v>
      </c>
      <c r="J92" s="156">
        <v>5.29</v>
      </c>
      <c r="K92" s="156">
        <v>4.96</v>
      </c>
      <c r="L92" s="156">
        <v>4.67</v>
      </c>
      <c r="M92" s="156">
        <v>7.8</v>
      </c>
      <c r="N92" s="156"/>
      <c r="O92" s="190" t="s">
        <v>15</v>
      </c>
      <c r="P92" s="156"/>
      <c r="Q92" s="190" t="s">
        <v>15</v>
      </c>
      <c r="R92" s="148"/>
      <c r="S92" s="147"/>
    </row>
    <row r="93" spans="2:19" x14ac:dyDescent="0.25">
      <c r="B93" s="187" t="s">
        <v>205</v>
      </c>
      <c r="C93" s="187"/>
      <c r="D93" s="188" t="s">
        <v>221</v>
      </c>
      <c r="E93" s="171"/>
      <c r="F93" s="191" t="s">
        <v>15</v>
      </c>
      <c r="G93" s="190" t="s">
        <v>15</v>
      </c>
      <c r="H93" s="156">
        <v>7.47</v>
      </c>
      <c r="I93" s="156">
        <v>4.1900000000000004</v>
      </c>
      <c r="J93" s="156">
        <v>6.38</v>
      </c>
      <c r="K93" s="156">
        <v>4.84</v>
      </c>
      <c r="L93" s="156">
        <v>6.06</v>
      </c>
      <c r="M93" s="156">
        <v>7.5</v>
      </c>
      <c r="N93" s="156"/>
      <c r="O93" s="190" t="s">
        <v>15</v>
      </c>
      <c r="P93" s="156"/>
      <c r="Q93" s="190" t="s">
        <v>15</v>
      </c>
      <c r="R93" s="148"/>
      <c r="S93" s="147"/>
    </row>
    <row r="94" spans="2:19" ht="15.75" thickBot="1" x14ac:dyDescent="0.3">
      <c r="B94" s="192"/>
      <c r="C94" s="192"/>
      <c r="D94" s="193"/>
      <c r="E94" s="193"/>
      <c r="F94" s="193"/>
      <c r="G94" s="193"/>
      <c r="H94" s="193"/>
      <c r="I94" s="193"/>
      <c r="J94" s="193"/>
      <c r="K94" s="193"/>
      <c r="L94" s="193"/>
      <c r="M94" s="193"/>
      <c r="N94" s="193"/>
      <c r="O94" s="193"/>
      <c r="P94" s="193"/>
      <c r="Q94" s="193"/>
      <c r="R94" s="148"/>
      <c r="S94" s="147"/>
    </row>
    <row r="95" spans="2:19" x14ac:dyDescent="0.25">
      <c r="B95" s="147"/>
      <c r="C95" s="147"/>
      <c r="D95" s="147"/>
      <c r="E95" s="147"/>
      <c r="F95" s="147"/>
      <c r="G95" s="147"/>
      <c r="H95" s="147"/>
      <c r="I95" s="147"/>
      <c r="J95" s="147"/>
      <c r="K95" s="147"/>
      <c r="L95" s="147"/>
      <c r="M95" s="147"/>
      <c r="N95" s="147"/>
      <c r="O95" s="147"/>
      <c r="P95" s="147"/>
      <c r="Q95" s="147"/>
      <c r="R95" s="148"/>
      <c r="S95" s="147"/>
    </row>
    <row r="96" spans="2:19" x14ac:dyDescent="0.25">
      <c r="B96" s="147" t="s">
        <v>222</v>
      </c>
      <c r="C96" s="147"/>
      <c r="D96" s="147"/>
      <c r="E96" s="147"/>
      <c r="F96" s="147"/>
      <c r="G96" s="147"/>
      <c r="H96" s="147"/>
      <c r="I96" s="147"/>
      <c r="J96" s="147"/>
      <c r="K96" s="147"/>
      <c r="L96" s="147"/>
      <c r="M96" s="147"/>
      <c r="N96" s="147"/>
      <c r="O96" s="147"/>
      <c r="P96" s="147"/>
      <c r="Q96" s="147"/>
      <c r="R96" s="148"/>
      <c r="S96" s="147"/>
    </row>
    <row r="97" spans="2:19" x14ac:dyDescent="0.25">
      <c r="B97" s="147" t="s">
        <v>164</v>
      </c>
      <c r="C97" s="147"/>
      <c r="D97" s="147"/>
      <c r="E97" s="147"/>
      <c r="F97" s="147"/>
      <c r="G97" s="147"/>
      <c r="H97" s="147"/>
      <c r="I97" s="147"/>
      <c r="J97" s="147"/>
      <c r="K97" s="147"/>
      <c r="L97" s="147"/>
      <c r="M97" s="147"/>
      <c r="N97" s="147"/>
      <c r="O97" s="147"/>
      <c r="P97" s="147"/>
      <c r="Q97" s="147"/>
      <c r="R97" s="148"/>
      <c r="S97" s="147"/>
    </row>
    <row r="98" spans="2:19" x14ac:dyDescent="0.25">
      <c r="B98" s="147" t="s">
        <v>165</v>
      </c>
      <c r="C98" s="147"/>
      <c r="D98" s="147"/>
      <c r="E98" s="147"/>
      <c r="F98" s="147"/>
      <c r="G98" s="147"/>
      <c r="H98" s="147"/>
      <c r="I98" s="147"/>
      <c r="J98" s="147"/>
      <c r="K98" s="147"/>
      <c r="L98" s="147"/>
      <c r="M98" s="147"/>
      <c r="N98" s="147"/>
      <c r="O98" s="147"/>
      <c r="P98" s="147"/>
      <c r="Q98" s="147"/>
      <c r="R98" s="148"/>
      <c r="S98" s="147"/>
    </row>
    <row r="99" spans="2:19" x14ac:dyDescent="0.25">
      <c r="B99" s="147" t="s">
        <v>166</v>
      </c>
      <c r="C99" s="147"/>
      <c r="D99" s="147"/>
      <c r="E99" s="147"/>
      <c r="F99" s="147"/>
      <c r="G99" s="147"/>
      <c r="H99" s="147"/>
      <c r="I99" s="147"/>
      <c r="J99" s="147"/>
      <c r="K99" s="147"/>
      <c r="L99" s="147"/>
      <c r="M99" s="147"/>
      <c r="N99" s="147"/>
      <c r="O99" s="147"/>
      <c r="P99" s="147"/>
      <c r="Q99" s="147"/>
      <c r="R99" s="148"/>
      <c r="S99" s="147"/>
    </row>
    <row r="100" spans="2:19" x14ac:dyDescent="0.25">
      <c r="B100" s="147" t="s">
        <v>167</v>
      </c>
      <c r="C100" s="147"/>
      <c r="D100" s="147"/>
      <c r="E100" s="147"/>
      <c r="F100" s="147"/>
      <c r="G100" s="147"/>
      <c r="H100" s="147"/>
      <c r="I100" s="147"/>
      <c r="J100" s="147"/>
      <c r="K100" s="147"/>
      <c r="L100" s="147"/>
      <c r="M100" s="147"/>
      <c r="N100" s="147"/>
      <c r="O100" s="147"/>
      <c r="P100" s="147"/>
      <c r="Q100" s="147"/>
      <c r="R100" s="148"/>
      <c r="S100" s="147"/>
    </row>
    <row r="101" spans="2:19" x14ac:dyDescent="0.25">
      <c r="B101" s="147" t="s">
        <v>168</v>
      </c>
      <c r="C101" s="147"/>
      <c r="D101" s="147"/>
      <c r="E101" s="147"/>
      <c r="F101" s="147"/>
      <c r="G101" s="147"/>
      <c r="H101" s="147"/>
      <c r="I101" s="147"/>
      <c r="J101" s="147"/>
      <c r="K101" s="147"/>
      <c r="L101" s="147"/>
      <c r="M101" s="147"/>
      <c r="N101" s="147"/>
      <c r="O101" s="147"/>
      <c r="P101" s="147"/>
      <c r="Q101" s="147"/>
      <c r="R101" s="148"/>
      <c r="S101" s="147"/>
    </row>
    <row r="102" spans="2:19" x14ac:dyDescent="0.25">
      <c r="B102" s="147" t="s">
        <v>142</v>
      </c>
      <c r="C102" s="147"/>
      <c r="D102" s="147"/>
      <c r="E102" s="147"/>
      <c r="F102" s="147"/>
      <c r="G102" s="147"/>
      <c r="H102" s="147"/>
      <c r="I102" s="147"/>
      <c r="J102" s="147"/>
      <c r="K102" s="147"/>
      <c r="L102" s="147"/>
      <c r="M102" s="147"/>
      <c r="N102" s="147"/>
      <c r="O102" s="147"/>
      <c r="P102" s="147"/>
      <c r="Q102" s="147"/>
      <c r="R102" s="148"/>
      <c r="S102" s="147"/>
    </row>
    <row r="103" spans="2:19" x14ac:dyDescent="0.25">
      <c r="B103" s="147" t="s">
        <v>166</v>
      </c>
      <c r="C103" s="147"/>
      <c r="D103" s="147"/>
      <c r="E103" s="147"/>
      <c r="F103" s="147"/>
      <c r="G103" s="147"/>
      <c r="H103" s="147"/>
      <c r="I103" s="147"/>
      <c r="J103" s="147"/>
      <c r="K103" s="147"/>
      <c r="L103" s="147"/>
      <c r="M103" s="147"/>
      <c r="N103" s="147"/>
      <c r="O103" s="147"/>
      <c r="P103" s="147"/>
      <c r="Q103" s="147"/>
      <c r="R103" s="148"/>
      <c r="S103" s="147"/>
    </row>
    <row r="104" spans="2:19" x14ac:dyDescent="0.25">
      <c r="B104" s="147" t="s">
        <v>169</v>
      </c>
      <c r="C104" s="147"/>
      <c r="D104" s="147"/>
      <c r="E104" s="147"/>
      <c r="F104" s="147"/>
      <c r="G104" s="147"/>
      <c r="H104" s="147"/>
      <c r="I104" s="147"/>
      <c r="J104" s="147"/>
      <c r="K104" s="147"/>
      <c r="L104" s="147"/>
      <c r="M104" s="147"/>
      <c r="N104" s="147"/>
      <c r="O104" s="147"/>
      <c r="P104" s="147"/>
      <c r="Q104" s="147"/>
      <c r="R104" s="148"/>
      <c r="S104" s="147"/>
    </row>
    <row r="105" spans="2:19" x14ac:dyDescent="0.25">
      <c r="B105" s="147" t="s">
        <v>170</v>
      </c>
      <c r="C105" s="147"/>
      <c r="D105" s="147"/>
      <c r="E105" s="147"/>
      <c r="F105" s="147"/>
      <c r="G105" s="147"/>
      <c r="H105" s="147"/>
      <c r="I105" s="147"/>
      <c r="J105" s="147"/>
      <c r="K105" s="147"/>
      <c r="L105" s="147"/>
      <c r="M105" s="147"/>
      <c r="N105" s="147"/>
      <c r="O105" s="147"/>
      <c r="P105" s="147"/>
      <c r="Q105" s="147"/>
      <c r="R105" s="148"/>
      <c r="S105" s="147"/>
    </row>
    <row r="106" spans="2:19" x14ac:dyDescent="0.25">
      <c r="B106" s="188" t="s">
        <v>223</v>
      </c>
      <c r="C106" s="148"/>
      <c r="D106" s="148"/>
      <c r="E106" s="147"/>
      <c r="F106" s="147"/>
      <c r="G106" s="147"/>
      <c r="H106" s="147"/>
      <c r="I106" s="147"/>
      <c r="J106" s="147"/>
      <c r="K106" s="147"/>
      <c r="L106" s="147"/>
      <c r="M106" s="147"/>
      <c r="N106" s="147"/>
      <c r="O106" s="147"/>
      <c r="P106" s="147"/>
      <c r="Q106" s="147"/>
      <c r="R106" s="148"/>
      <c r="S106" s="147"/>
    </row>
    <row r="107" spans="2:19" x14ac:dyDescent="0.25">
      <c r="B107" s="194" t="s">
        <v>224</v>
      </c>
      <c r="C107" s="194"/>
      <c r="D107" s="194"/>
      <c r="E107" s="194"/>
      <c r="F107" s="194"/>
      <c r="G107" s="194"/>
      <c r="H107" s="194"/>
      <c r="I107" s="194"/>
      <c r="J107" s="147"/>
      <c r="K107" s="147"/>
      <c r="L107" s="147"/>
      <c r="M107" s="147"/>
      <c r="N107" s="147"/>
      <c r="O107" s="147"/>
      <c r="P107" s="147"/>
      <c r="Q107" s="147"/>
      <c r="R107" s="148"/>
      <c r="S107" s="147"/>
    </row>
    <row r="108" spans="2:19" x14ac:dyDescent="0.25">
      <c r="B108" s="147" t="s">
        <v>225</v>
      </c>
      <c r="C108" s="147"/>
      <c r="D108" s="147"/>
      <c r="E108" s="147"/>
      <c r="F108" s="147"/>
      <c r="G108" s="147"/>
      <c r="H108" s="147"/>
      <c r="I108" s="147"/>
      <c r="J108" s="147"/>
      <c r="K108" s="147"/>
      <c r="L108" s="147"/>
      <c r="M108" s="147"/>
      <c r="N108" s="147"/>
      <c r="O108" s="147"/>
      <c r="P108" s="147"/>
      <c r="Q108" s="147"/>
      <c r="R108" s="148"/>
      <c r="S108" s="147"/>
    </row>
    <row r="109" spans="2:19" x14ac:dyDescent="0.25">
      <c r="B109" s="188" t="s">
        <v>226</v>
      </c>
      <c r="C109" s="147"/>
      <c r="D109" s="147"/>
      <c r="E109" s="147"/>
      <c r="F109" s="147"/>
      <c r="G109" s="147"/>
      <c r="H109" s="147"/>
      <c r="I109" s="147"/>
      <c r="J109" s="147"/>
      <c r="K109" s="147"/>
      <c r="L109" s="147"/>
      <c r="M109" s="147"/>
      <c r="N109" s="147"/>
      <c r="O109" s="147"/>
      <c r="P109" s="147"/>
      <c r="Q109" s="147"/>
      <c r="R109" s="148"/>
      <c r="S109" s="147"/>
    </row>
    <row r="110" spans="2:19" x14ac:dyDescent="0.25">
      <c r="B110" s="188" t="s">
        <v>227</v>
      </c>
      <c r="C110" s="147"/>
      <c r="D110" s="147"/>
      <c r="E110" s="147"/>
      <c r="F110" s="147"/>
      <c r="G110" s="147"/>
      <c r="H110" s="147"/>
      <c r="I110" s="147"/>
      <c r="J110" s="147"/>
      <c r="K110" s="147"/>
      <c r="L110" s="147"/>
      <c r="M110" s="147"/>
      <c r="N110" s="147"/>
      <c r="O110" s="147"/>
      <c r="P110" s="147"/>
      <c r="Q110" s="147"/>
      <c r="R110" s="148"/>
      <c r="S110" s="147"/>
    </row>
    <row r="111" spans="2:19" x14ac:dyDescent="0.25">
      <c r="B111" s="147"/>
      <c r="C111" s="147"/>
      <c r="D111" s="147"/>
      <c r="E111" s="147"/>
      <c r="F111" s="147"/>
      <c r="G111" s="147"/>
      <c r="H111" s="147"/>
      <c r="I111" s="147"/>
      <c r="J111" s="147"/>
      <c r="K111" s="147"/>
      <c r="L111" s="147"/>
      <c r="M111" s="147"/>
      <c r="N111" s="147"/>
      <c r="O111" s="147"/>
      <c r="P111" s="147"/>
      <c r="Q111" s="147"/>
      <c r="R111" s="148"/>
      <c r="S111" s="147"/>
    </row>
    <row r="112" spans="2:19" x14ac:dyDescent="0.25">
      <c r="B112" s="147"/>
      <c r="C112" s="147"/>
      <c r="D112" s="147"/>
      <c r="E112" s="147"/>
      <c r="F112" s="147"/>
      <c r="G112" s="147"/>
      <c r="H112" s="147"/>
      <c r="I112" s="147"/>
      <c r="J112" s="147"/>
      <c r="K112" s="147"/>
      <c r="L112" s="147"/>
      <c r="M112" s="147"/>
      <c r="N112" s="147"/>
      <c r="O112" s="147"/>
      <c r="P112" s="147"/>
      <c r="Q112" s="147"/>
      <c r="R112" s="148"/>
      <c r="S112" s="147"/>
    </row>
  </sheetData>
  <autoFilter ref="B4:Q93"/>
  <sortState ref="B5:S88">
    <sortCondition descending="1" ref="R5:R88"/>
  </sortState>
  <mergeCells count="4">
    <mergeCell ref="F3:M3"/>
    <mergeCell ref="B107:I107"/>
    <mergeCell ref="B92:C92"/>
    <mergeCell ref="B93:C93"/>
  </mergeCells>
  <pageMargins left="0.25" right="0.25" top="0.75" bottom="0.75" header="0.3" footer="0.3"/>
  <pageSetup scale="46" fitToWidth="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39997558519241921"/>
    <pageSetUpPr fitToPage="1"/>
  </sheetPr>
  <dimension ref="B2:M77"/>
  <sheetViews>
    <sheetView zoomScale="70" zoomScaleNormal="70" workbookViewId="0">
      <selection activeCell="F11" sqref="F11"/>
    </sheetView>
  </sheetViews>
  <sheetFormatPr defaultRowHeight="15" x14ac:dyDescent="0.25"/>
  <cols>
    <col min="1" max="1" width="4.42578125" customWidth="1"/>
    <col min="2" max="2" width="26" customWidth="1"/>
    <col min="3" max="3" width="12.85546875" customWidth="1"/>
    <col min="4" max="4" width="13" customWidth="1"/>
    <col min="5" max="5" width="3.28515625" customWidth="1"/>
    <col min="6" max="12" width="11.85546875" customWidth="1"/>
    <col min="13" max="13" width="11.85546875" style="19" customWidth="1"/>
  </cols>
  <sheetData>
    <row r="2" spans="2:13" ht="21.75" thickBot="1" x14ac:dyDescent="0.35">
      <c r="B2" s="47" t="s">
        <v>198</v>
      </c>
      <c r="C2" s="47"/>
      <c r="D2" s="47"/>
      <c r="E2" s="47"/>
      <c r="F2" s="47"/>
      <c r="G2" s="47"/>
      <c r="H2" s="47"/>
      <c r="I2" s="47"/>
      <c r="J2" s="47"/>
      <c r="K2" s="47"/>
      <c r="L2" s="47"/>
    </row>
    <row r="3" spans="2:13" ht="31.5" x14ac:dyDescent="0.25">
      <c r="B3" s="41" t="s">
        <v>38</v>
      </c>
      <c r="C3" s="42" t="s">
        <v>39</v>
      </c>
      <c r="D3" s="42" t="s">
        <v>40</v>
      </c>
      <c r="E3" s="42"/>
      <c r="F3" s="42" t="s">
        <v>211</v>
      </c>
      <c r="G3" s="43" t="s">
        <v>149</v>
      </c>
      <c r="H3" s="43" t="s">
        <v>150</v>
      </c>
      <c r="I3" s="43" t="s">
        <v>151</v>
      </c>
      <c r="J3" s="43" t="s">
        <v>152</v>
      </c>
      <c r="K3" s="43" t="s">
        <v>153</v>
      </c>
      <c r="L3" s="43" t="s">
        <v>154</v>
      </c>
      <c r="M3" s="195" t="s">
        <v>212</v>
      </c>
    </row>
    <row r="4" spans="2:13" x14ac:dyDescent="0.25">
      <c r="B4" s="135" t="s">
        <v>101</v>
      </c>
      <c r="C4" s="135" t="s">
        <v>47</v>
      </c>
      <c r="D4" s="136">
        <v>4.8</v>
      </c>
      <c r="E4" s="135"/>
      <c r="F4" s="137">
        <v>81.290000000000006</v>
      </c>
      <c r="G4" s="137">
        <v>79.900000000000006</v>
      </c>
      <c r="H4" s="137">
        <v>62.23</v>
      </c>
      <c r="I4" s="137">
        <v>74.150000000000006</v>
      </c>
      <c r="J4" s="137">
        <v>76.53</v>
      </c>
      <c r="K4" s="137">
        <v>81.05</v>
      </c>
      <c r="L4" s="137">
        <v>72.23</v>
      </c>
      <c r="M4" s="137">
        <f>AVERAGE(F4:L4)</f>
        <v>75.34</v>
      </c>
    </row>
    <row r="5" spans="2:13" x14ac:dyDescent="0.25">
      <c r="B5" t="s">
        <v>68</v>
      </c>
      <c r="C5" t="s">
        <v>47</v>
      </c>
      <c r="D5" s="19">
        <v>4.7</v>
      </c>
      <c r="F5" s="76">
        <v>84.44</v>
      </c>
      <c r="G5" s="76">
        <v>79.489999999999995</v>
      </c>
      <c r="H5" s="76">
        <v>65.28</v>
      </c>
      <c r="I5" s="76">
        <v>82.42</v>
      </c>
      <c r="J5" s="76">
        <v>72.28</v>
      </c>
      <c r="K5" s="76">
        <v>75.08</v>
      </c>
      <c r="L5" s="76">
        <v>63.07</v>
      </c>
      <c r="M5" s="76">
        <f>AVERAGE(F5:L5)</f>
        <v>74.58</v>
      </c>
    </row>
    <row r="6" spans="2:13" x14ac:dyDescent="0.25">
      <c r="B6" t="s">
        <v>184</v>
      </c>
      <c r="C6" t="s">
        <v>47</v>
      </c>
      <c r="D6" s="19">
        <v>4.5999999999999996</v>
      </c>
      <c r="F6" s="76">
        <v>87.67</v>
      </c>
      <c r="G6" s="76">
        <v>77.28</v>
      </c>
      <c r="H6" s="76">
        <v>60.58</v>
      </c>
      <c r="I6" s="76">
        <v>79.52</v>
      </c>
      <c r="J6" s="76">
        <v>70.260000000000005</v>
      </c>
      <c r="K6" s="76">
        <v>76.66</v>
      </c>
      <c r="L6" s="76">
        <v>67.41</v>
      </c>
      <c r="M6" s="76">
        <f>AVERAGE(F6:L6)</f>
        <v>74.197142857142836</v>
      </c>
    </row>
    <row r="7" spans="2:13" x14ac:dyDescent="0.25">
      <c r="B7" t="s">
        <v>186</v>
      </c>
      <c r="C7" t="s">
        <v>47</v>
      </c>
      <c r="D7" s="19">
        <v>4.8</v>
      </c>
      <c r="F7" s="76">
        <v>83.79</v>
      </c>
      <c r="G7" s="76">
        <v>89.72</v>
      </c>
      <c r="H7" s="76">
        <v>59.68</v>
      </c>
      <c r="I7" s="76">
        <v>82.03</v>
      </c>
      <c r="J7" s="76">
        <v>70.680000000000007</v>
      </c>
      <c r="K7" s="76">
        <v>69.62</v>
      </c>
      <c r="L7" s="76">
        <v>63.77</v>
      </c>
      <c r="M7" s="76">
        <f>AVERAGE(F7:L7)</f>
        <v>74.184285714285721</v>
      </c>
    </row>
    <row r="8" spans="2:13" x14ac:dyDescent="0.25">
      <c r="B8" t="s">
        <v>50</v>
      </c>
      <c r="C8" t="s">
        <v>47</v>
      </c>
      <c r="D8" s="19">
        <v>4.8</v>
      </c>
      <c r="F8" s="76">
        <v>81.89</v>
      </c>
      <c r="G8" s="76">
        <v>89.93</v>
      </c>
      <c r="H8" s="76">
        <v>61.35</v>
      </c>
      <c r="I8" s="76">
        <v>80.41</v>
      </c>
      <c r="J8" s="76">
        <v>68.83</v>
      </c>
      <c r="K8" s="76">
        <v>68.42</v>
      </c>
      <c r="L8" s="76">
        <v>65.959999999999994</v>
      </c>
      <c r="M8" s="76">
        <f>AVERAGE(F8:L8)</f>
        <v>73.827142857142846</v>
      </c>
    </row>
    <row r="9" spans="2:13" x14ac:dyDescent="0.25">
      <c r="B9" t="s">
        <v>46</v>
      </c>
      <c r="C9" t="s">
        <v>47</v>
      </c>
      <c r="D9" s="19">
        <v>4.7</v>
      </c>
      <c r="F9" s="76">
        <v>82.98</v>
      </c>
      <c r="G9" s="76">
        <v>81.39</v>
      </c>
      <c r="H9" s="76">
        <v>61.74</v>
      </c>
      <c r="I9" s="76">
        <v>88.8</v>
      </c>
      <c r="J9" s="76">
        <v>69.2</v>
      </c>
      <c r="K9" s="76">
        <v>74.95</v>
      </c>
      <c r="L9" s="76">
        <v>57.53</v>
      </c>
      <c r="M9" s="76">
        <f>AVERAGE(F9:L9)</f>
        <v>73.798571428571435</v>
      </c>
    </row>
    <row r="10" spans="2:13" x14ac:dyDescent="0.25">
      <c r="B10" t="s">
        <v>83</v>
      </c>
      <c r="C10" t="s">
        <v>47</v>
      </c>
      <c r="D10" s="19">
        <v>4.8</v>
      </c>
      <c r="F10" s="76">
        <v>83.37</v>
      </c>
      <c r="G10" s="76">
        <v>80.44</v>
      </c>
      <c r="H10" s="76">
        <v>66.64</v>
      </c>
      <c r="I10" s="76">
        <v>78.94</v>
      </c>
      <c r="J10" s="76">
        <v>64.33</v>
      </c>
      <c r="K10" s="76">
        <v>72.64</v>
      </c>
      <c r="L10" s="76">
        <v>68.47</v>
      </c>
      <c r="M10" s="76">
        <f>AVERAGE(F10:L10)</f>
        <v>73.547142857142845</v>
      </c>
    </row>
    <row r="11" spans="2:13" x14ac:dyDescent="0.25">
      <c r="B11" t="s">
        <v>59</v>
      </c>
      <c r="C11" t="s">
        <v>47</v>
      </c>
      <c r="D11" s="19">
        <v>4.7</v>
      </c>
      <c r="F11" s="76">
        <v>88.67</v>
      </c>
      <c r="G11" s="76">
        <v>77.53</v>
      </c>
      <c r="H11" s="76">
        <v>60.71</v>
      </c>
      <c r="I11" s="76">
        <v>75.14</v>
      </c>
      <c r="J11" s="76">
        <v>65.790000000000006</v>
      </c>
      <c r="K11" s="76">
        <v>76.599999999999994</v>
      </c>
      <c r="L11" s="76">
        <v>69.849999999999994</v>
      </c>
      <c r="M11" s="76">
        <f>AVERAGE(F11:L11)</f>
        <v>73.470000000000013</v>
      </c>
    </row>
    <row r="12" spans="2:13" x14ac:dyDescent="0.25">
      <c r="B12" t="s">
        <v>87</v>
      </c>
      <c r="C12" t="s">
        <v>47</v>
      </c>
      <c r="D12" s="19">
        <v>4.8</v>
      </c>
      <c r="F12" s="76">
        <v>82.21</v>
      </c>
      <c r="G12" s="76">
        <v>75.150000000000006</v>
      </c>
      <c r="H12" s="76">
        <v>61.98</v>
      </c>
      <c r="I12" s="76">
        <v>78.37</v>
      </c>
      <c r="J12" s="76">
        <v>69.33</v>
      </c>
      <c r="K12" s="76">
        <v>73.39</v>
      </c>
      <c r="L12" s="76">
        <v>72.06</v>
      </c>
      <c r="M12" s="76">
        <f>AVERAGE(F12:L12)</f>
        <v>73.212857142857146</v>
      </c>
    </row>
    <row r="13" spans="2:13" x14ac:dyDescent="0.25">
      <c r="B13" t="s">
        <v>69</v>
      </c>
      <c r="C13" t="s">
        <v>66</v>
      </c>
      <c r="D13" s="19">
        <v>4.5999999999999996</v>
      </c>
      <c r="F13" s="76">
        <v>84.74</v>
      </c>
      <c r="G13" s="76">
        <v>78.97</v>
      </c>
      <c r="H13" s="76">
        <v>63.32</v>
      </c>
      <c r="I13" s="76">
        <v>74.010000000000005</v>
      </c>
      <c r="J13" s="76">
        <v>67.430000000000007</v>
      </c>
      <c r="K13" s="76">
        <v>72.760000000000005</v>
      </c>
      <c r="L13" s="76">
        <v>67.430000000000007</v>
      </c>
      <c r="M13" s="76">
        <f>AVERAGE(F13:L13)</f>
        <v>72.665714285714287</v>
      </c>
    </row>
    <row r="14" spans="2:13" x14ac:dyDescent="0.25">
      <c r="B14" t="s">
        <v>98</v>
      </c>
      <c r="C14" t="s">
        <v>47</v>
      </c>
      <c r="D14" s="19">
        <v>4.8</v>
      </c>
      <c r="F14" s="76">
        <v>86.19</v>
      </c>
      <c r="G14" s="76">
        <v>78.84</v>
      </c>
      <c r="H14" s="76">
        <v>60.04</v>
      </c>
      <c r="I14" s="76">
        <v>75.22</v>
      </c>
      <c r="J14" s="76">
        <v>72.34</v>
      </c>
      <c r="K14" s="76">
        <v>71.02</v>
      </c>
      <c r="L14" s="76">
        <v>62.57</v>
      </c>
      <c r="M14" s="76">
        <f>AVERAGE(F14:L14)</f>
        <v>72.317142857142855</v>
      </c>
    </row>
    <row r="15" spans="2:13" x14ac:dyDescent="0.25">
      <c r="B15" t="s">
        <v>80</v>
      </c>
      <c r="C15" t="s">
        <v>47</v>
      </c>
      <c r="D15" s="19">
        <v>4.8</v>
      </c>
      <c r="F15" s="76">
        <v>85.07</v>
      </c>
      <c r="G15" s="76">
        <v>72.08</v>
      </c>
      <c r="H15" s="76">
        <v>63.96</v>
      </c>
      <c r="I15" s="76">
        <v>74.67</v>
      </c>
      <c r="J15" s="76">
        <v>73.430000000000007</v>
      </c>
      <c r="K15" s="76">
        <v>75.37</v>
      </c>
      <c r="L15" s="76">
        <v>60.49</v>
      </c>
      <c r="M15" s="76">
        <f>AVERAGE(F15:L15)</f>
        <v>72.152857142857144</v>
      </c>
    </row>
    <row r="16" spans="2:13" x14ac:dyDescent="0.25">
      <c r="B16" t="s">
        <v>81</v>
      </c>
      <c r="C16" t="s">
        <v>66</v>
      </c>
      <c r="D16" s="19">
        <v>4.5999999999999996</v>
      </c>
      <c r="F16" s="76">
        <v>85.33</v>
      </c>
      <c r="G16" s="76">
        <v>77.02</v>
      </c>
      <c r="H16" s="76">
        <v>61.21</v>
      </c>
      <c r="I16" s="76">
        <v>77.36</v>
      </c>
      <c r="J16" s="76">
        <v>67</v>
      </c>
      <c r="K16" s="76">
        <v>71.02</v>
      </c>
      <c r="L16" s="76">
        <v>66.09</v>
      </c>
      <c r="M16" s="76">
        <f>AVERAGE(F16:L16)</f>
        <v>72.147142857142853</v>
      </c>
    </row>
    <row r="17" spans="2:13" x14ac:dyDescent="0.25">
      <c r="B17" t="s">
        <v>130</v>
      </c>
      <c r="C17" t="s">
        <v>47</v>
      </c>
      <c r="D17" s="19">
        <v>4.8</v>
      </c>
      <c r="F17" s="76">
        <v>85.73</v>
      </c>
      <c r="G17" s="76">
        <v>77.05</v>
      </c>
      <c r="H17" s="76">
        <v>64.400000000000006</v>
      </c>
      <c r="I17" s="76">
        <v>76.39</v>
      </c>
      <c r="J17" s="76">
        <v>72.209999999999994</v>
      </c>
      <c r="K17" s="76">
        <v>76.47</v>
      </c>
      <c r="L17" s="76">
        <v>52.51</v>
      </c>
      <c r="M17" s="76">
        <f>AVERAGE(F17:L17)</f>
        <v>72.108571428571423</v>
      </c>
    </row>
    <row r="18" spans="2:13" x14ac:dyDescent="0.25">
      <c r="B18" t="s">
        <v>185</v>
      </c>
      <c r="C18" t="s">
        <v>47</v>
      </c>
      <c r="D18" s="19">
        <v>4.8</v>
      </c>
      <c r="F18" s="76">
        <v>82.89</v>
      </c>
      <c r="G18" s="76">
        <v>87.51</v>
      </c>
      <c r="H18" s="76">
        <v>61.51</v>
      </c>
      <c r="I18" s="76">
        <v>73.16</v>
      </c>
      <c r="J18" s="76">
        <v>72.84</v>
      </c>
      <c r="K18" s="76">
        <v>70.89</v>
      </c>
      <c r="L18" s="76">
        <v>54.99</v>
      </c>
      <c r="M18" s="76">
        <f>AVERAGE(F18:L18)</f>
        <v>71.97</v>
      </c>
    </row>
    <row r="19" spans="2:13" x14ac:dyDescent="0.25">
      <c r="B19" t="s">
        <v>194</v>
      </c>
      <c r="C19" t="s">
        <v>47</v>
      </c>
      <c r="D19" s="19">
        <v>4.9000000000000004</v>
      </c>
      <c r="F19" s="76">
        <v>81.84</v>
      </c>
      <c r="G19" s="76">
        <v>82.87</v>
      </c>
      <c r="H19" s="76">
        <v>56.48</v>
      </c>
      <c r="I19" s="76">
        <v>74.260000000000005</v>
      </c>
      <c r="J19" s="76">
        <v>72.34</v>
      </c>
      <c r="K19" s="76">
        <v>73.34</v>
      </c>
      <c r="L19" s="76">
        <v>60.81</v>
      </c>
      <c r="M19" s="76">
        <f>AVERAGE(F19:L19)</f>
        <v>71.705714285714279</v>
      </c>
    </row>
    <row r="20" spans="2:13" x14ac:dyDescent="0.25">
      <c r="B20" t="s">
        <v>115</v>
      </c>
      <c r="C20" t="s">
        <v>47</v>
      </c>
      <c r="D20" s="19">
        <v>4.8</v>
      </c>
      <c r="F20" s="76">
        <v>82.3</v>
      </c>
      <c r="G20" s="76">
        <v>79.78</v>
      </c>
      <c r="H20" s="76">
        <v>62.01</v>
      </c>
      <c r="I20" s="76">
        <v>70.510000000000005</v>
      </c>
      <c r="J20" s="76">
        <v>68.62</v>
      </c>
      <c r="K20" s="76">
        <v>72.099999999999994</v>
      </c>
      <c r="L20" s="76">
        <v>66.42</v>
      </c>
      <c r="M20" s="76">
        <f>AVERAGE(F20:L20)</f>
        <v>71.677142857142854</v>
      </c>
    </row>
    <row r="21" spans="2:13" x14ac:dyDescent="0.25">
      <c r="B21" t="s">
        <v>84</v>
      </c>
      <c r="C21" t="s">
        <v>47</v>
      </c>
      <c r="D21" s="19">
        <v>4.5999999999999996</v>
      </c>
      <c r="F21" s="76">
        <v>87.43</v>
      </c>
      <c r="G21" s="76">
        <v>80.260000000000005</v>
      </c>
      <c r="H21" s="76">
        <v>62.38</v>
      </c>
      <c r="I21" s="76">
        <v>76.52</v>
      </c>
      <c r="J21" s="76">
        <v>61.59</v>
      </c>
      <c r="K21" s="76">
        <v>74.819999999999993</v>
      </c>
      <c r="L21" s="76">
        <v>58.67</v>
      </c>
      <c r="M21" s="76">
        <f>AVERAGE(F21:L21)</f>
        <v>71.667142857142849</v>
      </c>
    </row>
    <row r="22" spans="2:13" x14ac:dyDescent="0.25">
      <c r="B22" t="s">
        <v>96</v>
      </c>
      <c r="C22" t="s">
        <v>47</v>
      </c>
      <c r="D22" s="19">
        <v>4.5999999999999996</v>
      </c>
      <c r="F22" s="76">
        <v>86.31</v>
      </c>
      <c r="G22" s="76">
        <v>78.62</v>
      </c>
      <c r="H22" s="76">
        <v>59.54</v>
      </c>
      <c r="I22" s="76">
        <v>74.22</v>
      </c>
      <c r="J22" s="76">
        <v>64.03</v>
      </c>
      <c r="K22" s="76">
        <v>76.930000000000007</v>
      </c>
      <c r="L22" s="76">
        <v>61.93</v>
      </c>
      <c r="M22" s="76">
        <f>AVERAGE(F22:L22)</f>
        <v>71.65428571428572</v>
      </c>
    </row>
    <row r="23" spans="2:13" x14ac:dyDescent="0.25">
      <c r="B23" t="s">
        <v>72</v>
      </c>
      <c r="C23" t="s">
        <v>47</v>
      </c>
      <c r="D23" s="19">
        <v>4.9000000000000004</v>
      </c>
      <c r="F23" s="76">
        <v>88.62</v>
      </c>
      <c r="G23" s="76">
        <v>75.27</v>
      </c>
      <c r="H23" s="76">
        <v>65.680000000000007</v>
      </c>
      <c r="I23" s="76">
        <v>76.63</v>
      </c>
      <c r="J23" s="76">
        <v>66.459999999999994</v>
      </c>
      <c r="K23" s="76">
        <v>65.61</v>
      </c>
      <c r="L23" s="76">
        <v>61.5</v>
      </c>
      <c r="M23" s="76">
        <f>AVERAGE(F23:L23)</f>
        <v>71.395714285714277</v>
      </c>
    </row>
    <row r="24" spans="2:13" x14ac:dyDescent="0.25">
      <c r="B24" t="s">
        <v>75</v>
      </c>
      <c r="C24" t="s">
        <v>47</v>
      </c>
      <c r="D24" s="19">
        <v>4.9000000000000004</v>
      </c>
      <c r="F24" s="76">
        <v>81.78</v>
      </c>
      <c r="G24" s="76">
        <v>74.22</v>
      </c>
      <c r="H24" s="76">
        <v>60.79</v>
      </c>
      <c r="I24" s="76">
        <v>77.19</v>
      </c>
      <c r="J24" s="76">
        <v>66.72</v>
      </c>
      <c r="K24" s="76">
        <v>71.39</v>
      </c>
      <c r="L24" s="76">
        <v>67.14</v>
      </c>
      <c r="M24" s="76">
        <f>AVERAGE(F24:L24)</f>
        <v>71.318571428571431</v>
      </c>
    </row>
    <row r="25" spans="2:13" x14ac:dyDescent="0.25">
      <c r="B25" t="s">
        <v>183</v>
      </c>
      <c r="C25" t="s">
        <v>47</v>
      </c>
      <c r="D25" s="19">
        <v>4.5999999999999996</v>
      </c>
      <c r="F25" s="76">
        <v>85.13</v>
      </c>
      <c r="G25" s="76">
        <v>77.42</v>
      </c>
      <c r="H25" s="76">
        <v>56.92</v>
      </c>
      <c r="I25" s="76">
        <v>79.67</v>
      </c>
      <c r="J25" s="76">
        <v>64.709999999999994</v>
      </c>
      <c r="K25" s="76">
        <v>73.62</v>
      </c>
      <c r="L25" s="76">
        <v>61.7</v>
      </c>
      <c r="M25" s="76">
        <f>AVERAGE(F25:L25)</f>
        <v>71.31</v>
      </c>
    </row>
    <row r="26" spans="2:13" x14ac:dyDescent="0.25">
      <c r="B26" t="s">
        <v>60</v>
      </c>
      <c r="C26" t="s">
        <v>47</v>
      </c>
      <c r="D26" s="19">
        <v>4.8</v>
      </c>
      <c r="F26" s="76">
        <v>83.06</v>
      </c>
      <c r="G26" s="76">
        <v>70.61</v>
      </c>
      <c r="H26" s="76">
        <v>59.43</v>
      </c>
      <c r="I26" s="76">
        <v>80.34</v>
      </c>
      <c r="J26" s="76">
        <v>65.53</v>
      </c>
      <c r="K26" s="76">
        <v>70.099999999999994</v>
      </c>
      <c r="L26" s="76">
        <v>69.650000000000006</v>
      </c>
      <c r="M26" s="76">
        <f>AVERAGE(F26:L26)</f>
        <v>71.245714285714286</v>
      </c>
    </row>
    <row r="27" spans="2:13" x14ac:dyDescent="0.25">
      <c r="B27" t="s">
        <v>52</v>
      </c>
      <c r="C27" t="s">
        <v>66</v>
      </c>
      <c r="D27" s="19">
        <v>4.8</v>
      </c>
      <c r="F27" s="76">
        <v>82.31</v>
      </c>
      <c r="G27" s="76">
        <v>75.48</v>
      </c>
      <c r="H27" s="76">
        <v>58.63</v>
      </c>
      <c r="I27" s="76">
        <v>75.709999999999994</v>
      </c>
      <c r="J27" s="76">
        <v>69.23</v>
      </c>
      <c r="K27" s="76">
        <v>72.31</v>
      </c>
      <c r="L27" s="76">
        <v>64.739999999999995</v>
      </c>
      <c r="M27" s="76">
        <f>AVERAGE(F27:L27)</f>
        <v>71.201428571428579</v>
      </c>
    </row>
    <row r="28" spans="2:13" x14ac:dyDescent="0.25">
      <c r="B28" t="s">
        <v>70</v>
      </c>
      <c r="C28" t="s">
        <v>66</v>
      </c>
      <c r="D28" s="19">
        <v>4.5999999999999996</v>
      </c>
      <c r="F28" s="76">
        <v>86.64</v>
      </c>
      <c r="G28" s="76">
        <v>79.58</v>
      </c>
      <c r="H28" s="76">
        <v>60.57</v>
      </c>
      <c r="I28" s="76">
        <v>76.67</v>
      </c>
      <c r="J28" s="76">
        <v>66.95</v>
      </c>
      <c r="K28" s="76">
        <v>69.55</v>
      </c>
      <c r="L28" s="76">
        <v>57.83</v>
      </c>
      <c r="M28" s="76">
        <f>AVERAGE(F28:L28)</f>
        <v>71.112857142857138</v>
      </c>
    </row>
    <row r="29" spans="2:13" x14ac:dyDescent="0.25">
      <c r="B29" t="s">
        <v>187</v>
      </c>
      <c r="C29" t="s">
        <v>66</v>
      </c>
      <c r="D29" s="19">
        <v>4.5999999999999996</v>
      </c>
      <c r="F29" s="76">
        <v>86.84</v>
      </c>
      <c r="G29" s="76">
        <v>75.599999999999994</v>
      </c>
      <c r="H29" s="76">
        <v>62.09</v>
      </c>
      <c r="I29" s="76">
        <v>78.739999999999995</v>
      </c>
      <c r="J29" s="76">
        <v>64.69</v>
      </c>
      <c r="K29" s="76">
        <v>72.13</v>
      </c>
      <c r="L29" s="76">
        <v>57.68</v>
      </c>
      <c r="M29" s="76">
        <f>AVERAGE(F29:L29)</f>
        <v>71.11</v>
      </c>
    </row>
    <row r="30" spans="2:13" x14ac:dyDescent="0.25">
      <c r="B30" t="s">
        <v>82</v>
      </c>
      <c r="C30" t="s">
        <v>66</v>
      </c>
      <c r="D30" s="19">
        <v>4.5999999999999996</v>
      </c>
      <c r="F30" s="76">
        <v>84.39</v>
      </c>
      <c r="G30" s="76">
        <v>82.43</v>
      </c>
      <c r="H30" s="76">
        <v>57.33</v>
      </c>
      <c r="I30" s="76">
        <v>72.59</v>
      </c>
      <c r="J30" s="76">
        <v>65.44</v>
      </c>
      <c r="K30" s="76">
        <v>72.900000000000006</v>
      </c>
      <c r="L30" s="76">
        <v>61.74</v>
      </c>
      <c r="M30" s="76">
        <f>AVERAGE(F30:L30)</f>
        <v>70.974285714285728</v>
      </c>
    </row>
    <row r="31" spans="2:13" x14ac:dyDescent="0.25">
      <c r="B31" t="s">
        <v>79</v>
      </c>
      <c r="C31" t="s">
        <v>66</v>
      </c>
      <c r="D31" s="19">
        <v>4.8</v>
      </c>
      <c r="F31" s="76">
        <v>80.53</v>
      </c>
      <c r="G31" s="76">
        <v>72.59</v>
      </c>
      <c r="H31" s="76">
        <v>66.010000000000005</v>
      </c>
      <c r="I31" s="76">
        <v>75.569999999999993</v>
      </c>
      <c r="J31" s="76">
        <v>73.040000000000006</v>
      </c>
      <c r="K31" s="76">
        <v>76.98</v>
      </c>
      <c r="L31" s="76">
        <v>51.83</v>
      </c>
      <c r="M31" s="76">
        <f>AVERAGE(F31:L31)</f>
        <v>70.935714285714283</v>
      </c>
    </row>
    <row r="32" spans="2:13" x14ac:dyDescent="0.25">
      <c r="B32" t="s">
        <v>109</v>
      </c>
      <c r="C32" t="s">
        <v>66</v>
      </c>
      <c r="D32" s="19">
        <v>4.5999999999999996</v>
      </c>
      <c r="F32" s="76">
        <v>85.23</v>
      </c>
      <c r="G32" s="76">
        <v>71.84</v>
      </c>
      <c r="H32" s="76">
        <v>58.43</v>
      </c>
      <c r="I32" s="76">
        <v>76.58</v>
      </c>
      <c r="J32" s="76">
        <v>64.59</v>
      </c>
      <c r="K32" s="76">
        <v>69.290000000000006</v>
      </c>
      <c r="L32" s="76">
        <v>70.540000000000006</v>
      </c>
      <c r="M32" s="76">
        <f>AVERAGE(F32:L32)</f>
        <v>70.928571428571431</v>
      </c>
    </row>
    <row r="33" spans="2:13" x14ac:dyDescent="0.25">
      <c r="B33" t="s">
        <v>88</v>
      </c>
      <c r="C33" t="s">
        <v>66</v>
      </c>
      <c r="D33" s="19">
        <v>4.5999999999999996</v>
      </c>
      <c r="F33" s="76">
        <v>86.52</v>
      </c>
      <c r="G33" s="76">
        <v>68.44</v>
      </c>
      <c r="H33" s="76">
        <v>58.78</v>
      </c>
      <c r="I33" s="76">
        <v>74.97</v>
      </c>
      <c r="J33" s="76">
        <v>66.260000000000005</v>
      </c>
      <c r="K33" s="76">
        <v>72.260000000000005</v>
      </c>
      <c r="L33" s="76">
        <v>65.790000000000006</v>
      </c>
      <c r="M33" s="76">
        <f>AVERAGE(F33:L33)</f>
        <v>70.431428571428569</v>
      </c>
    </row>
    <row r="34" spans="2:13" x14ac:dyDescent="0.25">
      <c r="B34" s="135" t="s">
        <v>56</v>
      </c>
      <c r="C34" s="135" t="s">
        <v>66</v>
      </c>
      <c r="D34" s="136">
        <v>4.5999999999999996</v>
      </c>
      <c r="E34" s="135"/>
      <c r="F34" s="137">
        <v>83.38</v>
      </c>
      <c r="G34" s="137">
        <v>80.39</v>
      </c>
      <c r="H34" s="137">
        <v>60.85</v>
      </c>
      <c r="I34" s="137">
        <v>75.17</v>
      </c>
      <c r="J34" s="137">
        <v>62.3</v>
      </c>
      <c r="K34" s="137">
        <v>70.790000000000006</v>
      </c>
      <c r="L34" s="137">
        <v>60.07</v>
      </c>
      <c r="M34" s="137">
        <f>AVERAGE(F34:L34)</f>
        <v>70.421428571428564</v>
      </c>
    </row>
    <row r="35" spans="2:13" x14ac:dyDescent="0.25">
      <c r="B35" t="s">
        <v>92</v>
      </c>
      <c r="C35" t="s">
        <v>66</v>
      </c>
      <c r="D35" s="19">
        <v>4.5999999999999996</v>
      </c>
      <c r="F35" s="76">
        <v>87.37</v>
      </c>
      <c r="G35" s="76">
        <v>75.06</v>
      </c>
      <c r="H35" s="76">
        <v>55.29</v>
      </c>
      <c r="I35" s="76">
        <v>79.180000000000007</v>
      </c>
      <c r="J35" s="76">
        <v>65.5</v>
      </c>
      <c r="K35" s="76">
        <v>71.150000000000006</v>
      </c>
      <c r="L35" s="76">
        <v>57.66</v>
      </c>
      <c r="M35" s="76">
        <f>AVERAGE(F35:L35)</f>
        <v>70.172857142857126</v>
      </c>
    </row>
    <row r="36" spans="2:13" x14ac:dyDescent="0.25">
      <c r="B36" t="s">
        <v>71</v>
      </c>
      <c r="C36" t="s">
        <v>66</v>
      </c>
      <c r="D36" s="19">
        <v>4.5999999999999996</v>
      </c>
      <c r="F36" s="76">
        <v>87.95</v>
      </c>
      <c r="G36" s="76">
        <v>74.709999999999994</v>
      </c>
      <c r="H36" s="76">
        <v>59.53</v>
      </c>
      <c r="I36" s="76">
        <v>71.260000000000005</v>
      </c>
      <c r="J36" s="76">
        <v>65.63</v>
      </c>
      <c r="K36" s="76">
        <v>70.86</v>
      </c>
      <c r="L36" s="76">
        <v>59.31</v>
      </c>
      <c r="M36" s="76">
        <f>AVERAGE(F36:L36)</f>
        <v>69.892857142857139</v>
      </c>
    </row>
    <row r="37" spans="2:13" x14ac:dyDescent="0.25">
      <c r="B37" t="s">
        <v>176</v>
      </c>
      <c r="C37" t="s">
        <v>66</v>
      </c>
      <c r="D37" s="19">
        <v>4.5999999999999996</v>
      </c>
      <c r="F37" s="76">
        <v>78.239999999999995</v>
      </c>
      <c r="G37" s="76">
        <v>77.47</v>
      </c>
      <c r="H37" s="76">
        <v>58.66</v>
      </c>
      <c r="I37" s="76">
        <v>69.41</v>
      </c>
      <c r="J37" s="76">
        <v>65.3</v>
      </c>
      <c r="K37" s="76">
        <v>70.03</v>
      </c>
      <c r="L37" s="76">
        <v>66.42</v>
      </c>
      <c r="M37" s="76">
        <f>AVERAGE(F37:L37)</f>
        <v>69.361428571428576</v>
      </c>
    </row>
    <row r="38" spans="2:13" x14ac:dyDescent="0.25">
      <c r="B38" t="s">
        <v>117</v>
      </c>
      <c r="C38" t="s">
        <v>114</v>
      </c>
      <c r="D38" s="19">
        <v>4.7</v>
      </c>
      <c r="F38" s="76">
        <v>80.11</v>
      </c>
      <c r="G38" s="76">
        <v>77.22</v>
      </c>
      <c r="H38" s="76">
        <v>60.92</v>
      </c>
      <c r="I38" s="76">
        <v>73.290000000000006</v>
      </c>
      <c r="J38" s="76">
        <v>69.06</v>
      </c>
      <c r="K38" s="76">
        <v>67.569999999999993</v>
      </c>
      <c r="L38" s="76">
        <v>56.55</v>
      </c>
      <c r="M38" s="76">
        <f>AVERAGE(F38:L38)</f>
        <v>69.245714285714286</v>
      </c>
    </row>
    <row r="39" spans="2:13" x14ac:dyDescent="0.25">
      <c r="B39" s="135" t="s">
        <v>78</v>
      </c>
      <c r="C39" s="135" t="s">
        <v>66</v>
      </c>
      <c r="D39" s="136">
        <v>4.8</v>
      </c>
      <c r="E39" s="135"/>
      <c r="F39" s="137">
        <v>81.99</v>
      </c>
      <c r="G39" s="137">
        <v>74.17</v>
      </c>
      <c r="H39" s="137">
        <v>62.34</v>
      </c>
      <c r="I39" s="137">
        <v>72.59</v>
      </c>
      <c r="J39" s="137">
        <v>60.35</v>
      </c>
      <c r="K39" s="137">
        <v>69.92</v>
      </c>
      <c r="L39" s="137">
        <v>62.52</v>
      </c>
      <c r="M39" s="137">
        <f>AVERAGE(F39:L39)</f>
        <v>69.125714285714295</v>
      </c>
    </row>
    <row r="40" spans="2:13" x14ac:dyDescent="0.25">
      <c r="B40" t="s">
        <v>192</v>
      </c>
      <c r="C40" t="s">
        <v>66</v>
      </c>
      <c r="D40" s="19">
        <v>4.9000000000000004</v>
      </c>
      <c r="F40" s="76">
        <v>76.290000000000006</v>
      </c>
      <c r="G40" s="76">
        <v>90.19</v>
      </c>
      <c r="H40" s="76">
        <v>53.7</v>
      </c>
      <c r="I40" s="76">
        <v>73.03</v>
      </c>
      <c r="J40" s="76">
        <v>57.78</v>
      </c>
      <c r="K40" s="76">
        <v>69.48</v>
      </c>
      <c r="L40" s="76">
        <v>62.8</v>
      </c>
      <c r="M40" s="76">
        <f>AVERAGE(F40:L40)</f>
        <v>69.03857142857143</v>
      </c>
    </row>
    <row r="41" spans="2:13" x14ac:dyDescent="0.25">
      <c r="B41" t="s">
        <v>51</v>
      </c>
      <c r="C41" t="s">
        <v>66</v>
      </c>
      <c r="D41" s="19">
        <v>4.8</v>
      </c>
      <c r="F41" s="76">
        <v>81.510000000000005</v>
      </c>
      <c r="G41" s="76">
        <v>73.099999999999994</v>
      </c>
      <c r="H41" s="76">
        <v>57.73</v>
      </c>
      <c r="I41" s="76">
        <v>76.959999999999994</v>
      </c>
      <c r="J41" s="76">
        <v>66.09</v>
      </c>
      <c r="K41" s="76">
        <v>66.14</v>
      </c>
      <c r="L41" s="76">
        <v>60.03</v>
      </c>
      <c r="M41" s="76">
        <f>AVERAGE(F41:L41)</f>
        <v>68.794285714285706</v>
      </c>
    </row>
    <row r="42" spans="2:13" x14ac:dyDescent="0.25">
      <c r="B42" t="s">
        <v>124</v>
      </c>
      <c r="C42" t="s">
        <v>66</v>
      </c>
      <c r="D42" s="19">
        <v>4.8</v>
      </c>
      <c r="F42" s="76">
        <v>80.989999999999995</v>
      </c>
      <c r="G42" s="76">
        <v>74.03</v>
      </c>
      <c r="H42" s="76">
        <v>64.510000000000005</v>
      </c>
      <c r="I42" s="76">
        <v>71.790000000000006</v>
      </c>
      <c r="J42" s="76">
        <v>65.73</v>
      </c>
      <c r="K42" s="76">
        <v>67.83</v>
      </c>
      <c r="L42" s="76">
        <v>55.95</v>
      </c>
      <c r="M42" s="76">
        <f>AVERAGE(F42:L42)</f>
        <v>68.69</v>
      </c>
    </row>
    <row r="43" spans="2:13" x14ac:dyDescent="0.25">
      <c r="B43" t="s">
        <v>89</v>
      </c>
      <c r="C43" t="s">
        <v>66</v>
      </c>
      <c r="D43" s="19">
        <v>4.8</v>
      </c>
      <c r="F43" s="76">
        <v>82.57</v>
      </c>
      <c r="G43" s="76">
        <v>75.23</v>
      </c>
      <c r="H43" s="76">
        <v>58.11</v>
      </c>
      <c r="I43" s="76">
        <v>68.37</v>
      </c>
      <c r="J43" s="76">
        <v>68.92</v>
      </c>
      <c r="K43" s="76">
        <v>64</v>
      </c>
      <c r="L43" s="76">
        <v>62.45</v>
      </c>
      <c r="M43" s="76">
        <f>AVERAGE(F43:L43)</f>
        <v>68.521428571428572</v>
      </c>
    </row>
    <row r="44" spans="2:13" x14ac:dyDescent="0.25">
      <c r="B44" t="s">
        <v>125</v>
      </c>
      <c r="C44" t="s">
        <v>66</v>
      </c>
      <c r="D44" s="19">
        <v>4.8</v>
      </c>
      <c r="F44" s="76">
        <v>81.36</v>
      </c>
      <c r="G44" s="76">
        <v>75.8</v>
      </c>
      <c r="H44" s="76">
        <v>61.17</v>
      </c>
      <c r="I44" s="76">
        <v>67.84</v>
      </c>
      <c r="J44" s="76">
        <v>67.400000000000006</v>
      </c>
      <c r="K44" s="76">
        <v>65.430000000000007</v>
      </c>
      <c r="L44" s="76">
        <v>59.63</v>
      </c>
      <c r="M44" s="76">
        <f>AVERAGE(F44:L44)</f>
        <v>68.375714285714281</v>
      </c>
    </row>
    <row r="45" spans="2:13" x14ac:dyDescent="0.25">
      <c r="B45" t="s">
        <v>128</v>
      </c>
      <c r="C45" t="s">
        <v>66</v>
      </c>
      <c r="D45" s="19">
        <v>4.8</v>
      </c>
      <c r="F45" s="76">
        <v>83.49</v>
      </c>
      <c r="G45" s="76">
        <v>69.08</v>
      </c>
      <c r="H45" s="76">
        <v>55.77</v>
      </c>
      <c r="I45" s="76">
        <v>69.38</v>
      </c>
      <c r="J45" s="76">
        <v>66.180000000000007</v>
      </c>
      <c r="K45" s="76">
        <v>65.22</v>
      </c>
      <c r="L45" s="76">
        <v>66.900000000000006</v>
      </c>
      <c r="M45" s="76">
        <f>AVERAGE(F45:L45)</f>
        <v>68.002857142857138</v>
      </c>
    </row>
    <row r="46" spans="2:13" x14ac:dyDescent="0.25">
      <c r="B46" t="s">
        <v>90</v>
      </c>
      <c r="C46" t="s">
        <v>66</v>
      </c>
      <c r="D46" s="19">
        <v>4.8</v>
      </c>
      <c r="F46" s="76">
        <v>80.2</v>
      </c>
      <c r="G46" s="76">
        <v>70.23</v>
      </c>
      <c r="H46" s="76">
        <v>61.37</v>
      </c>
      <c r="I46" s="76">
        <v>69.260000000000005</v>
      </c>
      <c r="J46" s="76">
        <v>68.58</v>
      </c>
      <c r="K46" s="76">
        <v>65.709999999999994</v>
      </c>
      <c r="L46" s="76">
        <v>60.58</v>
      </c>
      <c r="M46" s="76">
        <f>AVERAGE(F46:L46)</f>
        <v>67.989999999999995</v>
      </c>
    </row>
    <row r="47" spans="2:13" x14ac:dyDescent="0.25">
      <c r="B47" t="s">
        <v>182</v>
      </c>
      <c r="C47" t="s">
        <v>66</v>
      </c>
      <c r="D47" s="19">
        <v>4.8</v>
      </c>
      <c r="F47" s="76">
        <v>82.93</v>
      </c>
      <c r="G47" s="76">
        <v>71.38</v>
      </c>
      <c r="H47" s="76">
        <v>59.55</v>
      </c>
      <c r="I47" s="76">
        <v>68.13</v>
      </c>
      <c r="J47" s="76">
        <v>67.099999999999994</v>
      </c>
      <c r="K47" s="76">
        <v>65.760000000000005</v>
      </c>
      <c r="L47" s="76">
        <v>60.62</v>
      </c>
      <c r="M47" s="76">
        <f>AVERAGE(F47:L47)</f>
        <v>67.924285714285716</v>
      </c>
    </row>
    <row r="48" spans="2:13" x14ac:dyDescent="0.25">
      <c r="B48" s="138" t="s">
        <v>104</v>
      </c>
      <c r="C48" s="138" t="s">
        <v>66</v>
      </c>
      <c r="D48" s="139">
        <v>4.9000000000000004</v>
      </c>
      <c r="E48" s="138"/>
      <c r="F48" s="140">
        <v>79.72</v>
      </c>
      <c r="G48" s="140">
        <v>62.48</v>
      </c>
      <c r="H48" s="140">
        <v>61.19</v>
      </c>
      <c r="I48" s="140">
        <v>68.540000000000006</v>
      </c>
      <c r="J48" s="140">
        <v>71.510000000000005</v>
      </c>
      <c r="K48" s="140">
        <v>66.33</v>
      </c>
      <c r="L48" s="140">
        <v>65.16</v>
      </c>
      <c r="M48" s="137">
        <f>AVERAGE(F48:L48)</f>
        <v>67.847142857142856</v>
      </c>
    </row>
    <row r="49" spans="2:13" x14ac:dyDescent="0.25">
      <c r="B49" t="s">
        <v>188</v>
      </c>
      <c r="C49" t="s">
        <v>66</v>
      </c>
      <c r="D49" s="19">
        <v>4.7</v>
      </c>
      <c r="F49" s="76">
        <v>80.510000000000005</v>
      </c>
      <c r="G49" s="76">
        <v>74.69</v>
      </c>
      <c r="H49" s="76">
        <v>59.9</v>
      </c>
      <c r="I49" s="76">
        <v>68.52</v>
      </c>
      <c r="J49" s="76">
        <v>65.599999999999994</v>
      </c>
      <c r="K49" s="76">
        <v>65.05</v>
      </c>
      <c r="L49" s="76">
        <v>60.24</v>
      </c>
      <c r="M49" s="76">
        <f>AVERAGE(F49:L49)</f>
        <v>67.787142857142868</v>
      </c>
    </row>
    <row r="50" spans="2:13" x14ac:dyDescent="0.25">
      <c r="B50" t="s">
        <v>132</v>
      </c>
      <c r="C50" t="s">
        <v>66</v>
      </c>
      <c r="D50" s="19">
        <v>4.8</v>
      </c>
      <c r="F50" s="76">
        <v>82.96</v>
      </c>
      <c r="G50" s="76">
        <v>75.75</v>
      </c>
      <c r="H50" s="76">
        <v>60.48</v>
      </c>
      <c r="I50" s="76">
        <v>69.12</v>
      </c>
      <c r="J50" s="76">
        <v>64.099999999999994</v>
      </c>
      <c r="K50" s="76">
        <v>64.3</v>
      </c>
      <c r="L50" s="76">
        <v>57.22</v>
      </c>
      <c r="M50" s="76">
        <f>AVERAGE(F50:L50)</f>
        <v>67.704285714285703</v>
      </c>
    </row>
    <row r="51" spans="2:13" x14ac:dyDescent="0.25">
      <c r="B51" t="s">
        <v>179</v>
      </c>
      <c r="C51" t="s">
        <v>66</v>
      </c>
      <c r="D51" s="19">
        <v>4.5999999999999996</v>
      </c>
      <c r="F51" s="76">
        <v>78.91</v>
      </c>
      <c r="G51" s="76">
        <v>75.680000000000007</v>
      </c>
      <c r="H51" s="76">
        <v>58.16</v>
      </c>
      <c r="I51" s="76">
        <v>69.44</v>
      </c>
      <c r="J51" s="76">
        <v>61.21</v>
      </c>
      <c r="K51" s="76">
        <v>64.7</v>
      </c>
      <c r="L51" s="76">
        <v>62.19</v>
      </c>
      <c r="M51" s="76">
        <f>AVERAGE(F51:L51)</f>
        <v>67.184285714285707</v>
      </c>
    </row>
    <row r="52" spans="2:13" ht="15.75" x14ac:dyDescent="0.25">
      <c r="B52" t="s">
        <v>189</v>
      </c>
      <c r="C52" t="s">
        <v>66</v>
      </c>
      <c r="D52" s="19">
        <v>4.8</v>
      </c>
      <c r="F52" s="76">
        <v>77.819999999999993</v>
      </c>
      <c r="G52" s="76">
        <v>77.81</v>
      </c>
      <c r="H52" s="76">
        <v>53.7</v>
      </c>
      <c r="I52" s="76">
        <v>68.56</v>
      </c>
      <c r="J52" s="52" t="s">
        <v>15</v>
      </c>
      <c r="K52" s="76">
        <v>67.59</v>
      </c>
      <c r="L52" s="76">
        <v>52.87</v>
      </c>
      <c r="M52" s="76">
        <f>AVERAGE(F52:L52)</f>
        <v>66.391666666666666</v>
      </c>
    </row>
    <row r="53" spans="2:13" x14ac:dyDescent="0.25">
      <c r="B53" t="s">
        <v>122</v>
      </c>
      <c r="C53" t="s">
        <v>66</v>
      </c>
      <c r="D53" s="19">
        <v>4.8</v>
      </c>
      <c r="F53" s="76">
        <v>80.540000000000006</v>
      </c>
      <c r="G53" s="76">
        <v>65.290000000000006</v>
      </c>
      <c r="H53" s="76">
        <v>58.65</v>
      </c>
      <c r="I53" s="76">
        <v>68.790000000000006</v>
      </c>
      <c r="J53" s="76">
        <v>67.239999999999995</v>
      </c>
      <c r="K53" s="76">
        <v>65.92</v>
      </c>
      <c r="L53" s="76">
        <v>56.19</v>
      </c>
      <c r="M53" s="76">
        <f>AVERAGE(F53:L53)</f>
        <v>66.088571428571441</v>
      </c>
    </row>
    <row r="54" spans="2:13" x14ac:dyDescent="0.25">
      <c r="B54" t="s">
        <v>191</v>
      </c>
      <c r="C54" t="s">
        <v>66</v>
      </c>
      <c r="D54" s="19">
        <v>4.9000000000000004</v>
      </c>
      <c r="F54" s="76">
        <v>77.98</v>
      </c>
      <c r="G54" s="76">
        <v>69.459999999999994</v>
      </c>
      <c r="H54" s="76">
        <v>56.38</v>
      </c>
      <c r="I54" s="76">
        <v>70.69</v>
      </c>
      <c r="J54" s="76">
        <v>56.76</v>
      </c>
      <c r="K54" s="76">
        <v>68.09</v>
      </c>
      <c r="L54" s="76">
        <v>63.08</v>
      </c>
      <c r="M54" s="76">
        <f>AVERAGE(F54:L54)</f>
        <v>66.062857142857141</v>
      </c>
    </row>
    <row r="55" spans="2:13" x14ac:dyDescent="0.25">
      <c r="B55" t="s">
        <v>181</v>
      </c>
      <c r="C55" t="s">
        <v>66</v>
      </c>
      <c r="D55" s="19">
        <v>4.8</v>
      </c>
      <c r="F55" s="76">
        <v>73.13</v>
      </c>
      <c r="G55" s="76">
        <v>77.06</v>
      </c>
      <c r="H55" s="76">
        <v>51.9</v>
      </c>
      <c r="I55" s="76">
        <v>73.27</v>
      </c>
      <c r="J55" s="76">
        <v>64.209999999999994</v>
      </c>
      <c r="K55" s="76">
        <v>66.94</v>
      </c>
      <c r="L55" s="76">
        <v>54.05</v>
      </c>
      <c r="M55" s="76">
        <f>AVERAGE(F55:L55)</f>
        <v>65.794285714285721</v>
      </c>
    </row>
    <row r="56" spans="2:13" x14ac:dyDescent="0.25">
      <c r="B56" t="s">
        <v>175</v>
      </c>
      <c r="C56" t="s">
        <v>66</v>
      </c>
      <c r="D56" s="19">
        <v>4.8</v>
      </c>
      <c r="F56" s="76">
        <v>75.98</v>
      </c>
      <c r="G56" s="76">
        <v>76.03</v>
      </c>
      <c r="H56" s="76">
        <v>58.94</v>
      </c>
      <c r="I56" s="76">
        <v>68.3</v>
      </c>
      <c r="J56" s="76">
        <v>57.76</v>
      </c>
      <c r="K56" s="76">
        <v>63.09</v>
      </c>
      <c r="L56" s="76">
        <v>55.55</v>
      </c>
      <c r="M56" s="76">
        <f>AVERAGE(F56:L56)</f>
        <v>65.092857142857142</v>
      </c>
    </row>
    <row r="57" spans="2:13" x14ac:dyDescent="0.25">
      <c r="B57" t="s">
        <v>133</v>
      </c>
      <c r="C57" t="s">
        <v>114</v>
      </c>
      <c r="D57" s="19">
        <v>4.8</v>
      </c>
      <c r="F57" s="76">
        <v>81.17</v>
      </c>
      <c r="G57" s="76">
        <v>68.7</v>
      </c>
      <c r="H57" s="76">
        <v>53.25</v>
      </c>
      <c r="I57" s="76">
        <v>63.78</v>
      </c>
      <c r="J57" s="76">
        <v>57.91</v>
      </c>
      <c r="K57" s="76">
        <v>66.56</v>
      </c>
      <c r="L57" s="76">
        <v>62.47</v>
      </c>
      <c r="M57" s="76">
        <f>AVERAGE(F57:L57)</f>
        <v>64.834285714285699</v>
      </c>
    </row>
    <row r="58" spans="2:13" ht="15.75" x14ac:dyDescent="0.25">
      <c r="B58" t="s">
        <v>190</v>
      </c>
      <c r="C58" t="s">
        <v>66</v>
      </c>
      <c r="D58" s="19">
        <v>4.9000000000000004</v>
      </c>
      <c r="F58" s="52" t="s">
        <v>15</v>
      </c>
      <c r="G58" s="76">
        <v>64.39</v>
      </c>
      <c r="H58" s="76">
        <v>60.51</v>
      </c>
      <c r="I58" s="76">
        <v>73.47</v>
      </c>
      <c r="J58" s="76">
        <v>61.06</v>
      </c>
      <c r="K58" s="76">
        <v>68.16</v>
      </c>
      <c r="L58" s="76">
        <v>60.72</v>
      </c>
      <c r="M58" s="76">
        <f>AVERAGE(F58:L58)</f>
        <v>64.718333333333348</v>
      </c>
    </row>
    <row r="59" spans="2:13" x14ac:dyDescent="0.25">
      <c r="B59" t="s">
        <v>177</v>
      </c>
      <c r="C59" t="s">
        <v>66</v>
      </c>
      <c r="D59" s="19">
        <v>4.8</v>
      </c>
      <c r="F59" s="76">
        <v>77.180000000000007</v>
      </c>
      <c r="G59" s="76">
        <v>73.75</v>
      </c>
      <c r="H59" s="76">
        <v>53.68</v>
      </c>
      <c r="I59" s="76">
        <v>76.52</v>
      </c>
      <c r="J59" s="76">
        <v>53.86</v>
      </c>
      <c r="K59" s="76">
        <v>68.739999999999995</v>
      </c>
      <c r="L59" s="76">
        <v>46.37</v>
      </c>
      <c r="M59" s="76">
        <f>AVERAGE(F59:L59)</f>
        <v>64.3</v>
      </c>
    </row>
    <row r="60" spans="2:13" x14ac:dyDescent="0.25">
      <c r="B60" s="67" t="s">
        <v>172</v>
      </c>
      <c r="C60" s="67" t="s">
        <v>66</v>
      </c>
      <c r="D60" s="68">
        <v>4.9000000000000004</v>
      </c>
      <c r="E60" s="67"/>
      <c r="F60" s="77">
        <v>79.34</v>
      </c>
      <c r="G60" s="77">
        <v>70.040000000000006</v>
      </c>
      <c r="H60" s="77">
        <v>53.44</v>
      </c>
      <c r="I60" s="77">
        <v>70.75</v>
      </c>
      <c r="J60" s="77">
        <v>53.43</v>
      </c>
      <c r="K60" s="77">
        <v>66.72</v>
      </c>
      <c r="L60" s="77">
        <v>56.04</v>
      </c>
      <c r="M60" s="76">
        <f>AVERAGE(F60:L60)</f>
        <v>64.251428571428576</v>
      </c>
    </row>
    <row r="61" spans="2:13" x14ac:dyDescent="0.25">
      <c r="D61" t="s">
        <v>138</v>
      </c>
      <c r="F61" s="89">
        <v>81.96</v>
      </c>
      <c r="G61" s="95">
        <v>75.59</v>
      </c>
      <c r="H61" s="76">
        <v>59.36</v>
      </c>
      <c r="I61" s="76">
        <v>73.400000000000006</v>
      </c>
      <c r="J61" s="76">
        <v>65.680000000000007</v>
      </c>
      <c r="K61" s="76">
        <v>69.83</v>
      </c>
      <c r="L61" s="76">
        <v>61.05</v>
      </c>
      <c r="M61" s="96">
        <f t="shared" ref="M5:M63" si="0">AVERAGE(F61:L61)</f>
        <v>69.55285714285715</v>
      </c>
    </row>
    <row r="62" spans="2:13" x14ac:dyDescent="0.25">
      <c r="D62" t="s">
        <v>139</v>
      </c>
      <c r="F62" s="75">
        <v>3.53</v>
      </c>
      <c r="G62" s="95">
        <v>7.47</v>
      </c>
      <c r="H62" s="76">
        <v>4.1900000000000004</v>
      </c>
      <c r="I62" s="76">
        <v>6.38</v>
      </c>
      <c r="J62" s="76">
        <v>4.84</v>
      </c>
      <c r="K62" s="76">
        <v>6.06</v>
      </c>
      <c r="L62" s="76">
        <v>7.5</v>
      </c>
      <c r="M62" s="75">
        <f t="shared" si="0"/>
        <v>5.71</v>
      </c>
    </row>
    <row r="63" spans="2:13" ht="15.75" thickBot="1" x14ac:dyDescent="0.3">
      <c r="B63" s="44"/>
      <c r="C63" s="44"/>
      <c r="D63" s="44" t="s">
        <v>140</v>
      </c>
      <c r="E63" s="44"/>
      <c r="F63" s="103">
        <v>3.18</v>
      </c>
      <c r="G63" s="102">
        <v>7.64</v>
      </c>
      <c r="H63" s="103">
        <v>5.22</v>
      </c>
      <c r="I63" s="103">
        <v>6.43</v>
      </c>
      <c r="J63" s="103">
        <v>5.45</v>
      </c>
      <c r="K63" s="103">
        <v>6.41</v>
      </c>
      <c r="L63" s="103">
        <v>9.08</v>
      </c>
      <c r="M63" s="103">
        <f t="shared" si="0"/>
        <v>6.2014285714285711</v>
      </c>
    </row>
    <row r="65" spans="2:2" ht="18" x14ac:dyDescent="0.25">
      <c r="B65" s="51" t="s">
        <v>163</v>
      </c>
    </row>
    <row r="66" spans="2:2" ht="15.75" x14ac:dyDescent="0.25">
      <c r="B66" s="51" t="s">
        <v>164</v>
      </c>
    </row>
    <row r="67" spans="2:2" ht="15.75" x14ac:dyDescent="0.25">
      <c r="B67" s="51" t="s">
        <v>165</v>
      </c>
    </row>
    <row r="68" spans="2:2" ht="15.75" x14ac:dyDescent="0.25">
      <c r="B68" s="51" t="s">
        <v>166</v>
      </c>
    </row>
    <row r="69" spans="2:2" ht="15.75" x14ac:dyDescent="0.25">
      <c r="B69" s="51" t="s">
        <v>167</v>
      </c>
    </row>
    <row r="70" spans="2:2" ht="15.75" x14ac:dyDescent="0.25">
      <c r="B70" s="51" t="s">
        <v>168</v>
      </c>
    </row>
    <row r="71" spans="2:2" ht="15.75" x14ac:dyDescent="0.25">
      <c r="B71" s="51" t="s">
        <v>142</v>
      </c>
    </row>
    <row r="72" spans="2:2" ht="15.75" x14ac:dyDescent="0.25">
      <c r="B72" s="51" t="s">
        <v>166</v>
      </c>
    </row>
    <row r="73" spans="2:2" ht="15.75" x14ac:dyDescent="0.25">
      <c r="B73" s="51" t="s">
        <v>169</v>
      </c>
    </row>
    <row r="74" spans="2:2" ht="15.75" x14ac:dyDescent="0.25">
      <c r="B74" s="51" t="s">
        <v>170</v>
      </c>
    </row>
    <row r="75" spans="2:2" ht="18" x14ac:dyDescent="0.25">
      <c r="B75" s="51" t="s">
        <v>210</v>
      </c>
    </row>
    <row r="76" spans="2:2" ht="18" x14ac:dyDescent="0.25">
      <c r="B76" s="51" t="s">
        <v>208</v>
      </c>
    </row>
    <row r="77" spans="2:2" ht="18" x14ac:dyDescent="0.25">
      <c r="B77" s="51" t="s">
        <v>209</v>
      </c>
    </row>
  </sheetData>
  <sortState ref="B4:M60">
    <sortCondition descending="1" ref="M4:M60"/>
  </sortState>
  <pageMargins left="0.7" right="0.7" top="0.75" bottom="0.75" header="0.3" footer="0.3"/>
  <pageSetup scale="5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15"/>
  <sheetViews>
    <sheetView workbookViewId="0">
      <selection sqref="A1:K1"/>
    </sheetView>
  </sheetViews>
  <sheetFormatPr defaultRowHeight="15" x14ac:dyDescent="0.25"/>
  <cols>
    <col min="1" max="1" width="52.5703125" style="18" bestFit="1" customWidth="1"/>
    <col min="2" max="2" width="49.7109375" style="18" customWidth="1"/>
    <col min="3" max="4" width="13.42578125" style="19" bestFit="1" customWidth="1"/>
    <col min="5" max="5" width="24.42578125" style="18" bestFit="1" customWidth="1"/>
    <col min="6" max="6" width="14.42578125" style="19" customWidth="1"/>
    <col min="7" max="7" width="17" bestFit="1" customWidth="1"/>
    <col min="8" max="9" width="11.5703125" customWidth="1"/>
    <col min="10" max="11" width="8.7109375" hidden="1" customWidth="1"/>
  </cols>
  <sheetData>
    <row r="1" spans="1:11" ht="18.75" x14ac:dyDescent="0.3">
      <c r="A1" s="129" t="s">
        <v>0</v>
      </c>
      <c r="B1" s="129"/>
      <c r="C1" s="129"/>
      <c r="D1" s="129"/>
      <c r="E1" s="129"/>
      <c r="F1" s="129"/>
      <c r="G1" s="129"/>
      <c r="H1" s="129"/>
      <c r="I1" s="129"/>
      <c r="J1" s="129"/>
      <c r="K1" s="129"/>
    </row>
    <row r="2" spans="1:11" ht="31.5" x14ac:dyDescent="0.25">
      <c r="A2" s="1" t="s">
        <v>1</v>
      </c>
      <c r="B2" s="1"/>
      <c r="C2" s="2" t="s">
        <v>2</v>
      </c>
      <c r="D2" s="3" t="s">
        <v>3</v>
      </c>
      <c r="E2" s="1" t="s">
        <v>4</v>
      </c>
      <c r="F2" s="4" t="s">
        <v>5</v>
      </c>
      <c r="G2" s="130" t="s">
        <v>6</v>
      </c>
      <c r="H2" s="130"/>
      <c r="I2" s="130"/>
      <c r="J2" s="130"/>
      <c r="K2" s="130"/>
    </row>
    <row r="3" spans="1:11" ht="15.75" x14ac:dyDescent="0.25">
      <c r="A3" s="5"/>
      <c r="B3" s="5"/>
      <c r="C3" s="6"/>
      <c r="D3" s="7"/>
      <c r="E3" s="5"/>
      <c r="F3" s="7"/>
      <c r="G3" s="100" t="s">
        <v>7</v>
      </c>
      <c r="H3" s="100" t="s">
        <v>8</v>
      </c>
      <c r="I3" s="100" t="s">
        <v>9</v>
      </c>
      <c r="J3" s="3"/>
      <c r="K3" s="3"/>
    </row>
    <row r="4" spans="1:11" s="8" customFormat="1" ht="15.75" x14ac:dyDescent="0.25">
      <c r="A4" s="8" t="s">
        <v>10</v>
      </c>
      <c r="B4" s="20" t="s">
        <v>11</v>
      </c>
      <c r="C4" s="9" t="s">
        <v>12</v>
      </c>
      <c r="D4" s="104" t="s">
        <v>13</v>
      </c>
      <c r="E4" s="105" t="s">
        <v>14</v>
      </c>
      <c r="F4" s="26">
        <v>44292</v>
      </c>
      <c r="G4" s="26">
        <v>44459</v>
      </c>
      <c r="H4" s="26">
        <v>44459</v>
      </c>
      <c r="I4" s="52" t="s">
        <v>15</v>
      </c>
    </row>
    <row r="5" spans="1:11" ht="15.75" x14ac:dyDescent="0.25">
      <c r="A5" s="27" t="s">
        <v>16</v>
      </c>
      <c r="B5" s="28" t="s">
        <v>11</v>
      </c>
      <c r="C5" s="29" t="s">
        <v>12</v>
      </c>
      <c r="D5" s="29" t="s">
        <v>17</v>
      </c>
      <c r="E5" s="106" t="s">
        <v>18</v>
      </c>
      <c r="F5" s="30">
        <v>44299</v>
      </c>
      <c r="G5" s="30">
        <v>44466</v>
      </c>
      <c r="H5" s="30">
        <v>44466</v>
      </c>
      <c r="I5" s="54" t="s">
        <v>15</v>
      </c>
      <c r="J5" s="12"/>
      <c r="K5" s="12"/>
    </row>
    <row r="6" spans="1:11" ht="15.75" x14ac:dyDescent="0.25">
      <c r="A6" s="8" t="s">
        <v>19</v>
      </c>
      <c r="B6" s="20" t="s">
        <v>20</v>
      </c>
      <c r="C6" s="9" t="s">
        <v>12</v>
      </c>
      <c r="D6" s="9" t="s">
        <v>21</v>
      </c>
      <c r="E6" s="8" t="s">
        <v>22</v>
      </c>
      <c r="F6" s="10">
        <v>44337</v>
      </c>
      <c r="G6" s="10">
        <v>44478</v>
      </c>
      <c r="H6" s="10">
        <v>44490</v>
      </c>
      <c r="I6" s="10">
        <v>44490</v>
      </c>
      <c r="J6" s="10">
        <v>44490</v>
      </c>
      <c r="K6" s="10">
        <v>44490</v>
      </c>
    </row>
    <row r="7" spans="1:11" ht="15.75" x14ac:dyDescent="0.25">
      <c r="A7" s="11" t="s">
        <v>19</v>
      </c>
      <c r="B7" s="21" t="s">
        <v>23</v>
      </c>
      <c r="C7" s="23" t="s">
        <v>12</v>
      </c>
      <c r="D7" s="23" t="s">
        <v>24</v>
      </c>
      <c r="E7" s="24" t="s">
        <v>22</v>
      </c>
      <c r="F7" s="25">
        <v>44337</v>
      </c>
      <c r="G7" s="25">
        <v>44478</v>
      </c>
      <c r="H7" s="25">
        <v>44490</v>
      </c>
      <c r="I7" s="25">
        <v>44490</v>
      </c>
      <c r="J7" s="25">
        <v>44490</v>
      </c>
      <c r="K7" s="25">
        <v>44490</v>
      </c>
    </row>
    <row r="8" spans="1:11" ht="15.75" x14ac:dyDescent="0.25">
      <c r="A8" s="13" t="s">
        <v>25</v>
      </c>
      <c r="B8" s="22" t="s">
        <v>26</v>
      </c>
      <c r="C8" s="107" t="s">
        <v>12</v>
      </c>
      <c r="D8" s="108" t="s">
        <v>27</v>
      </c>
      <c r="E8" s="109" t="s">
        <v>28</v>
      </c>
      <c r="F8" s="110">
        <v>44364</v>
      </c>
      <c r="G8" s="110">
        <v>44490</v>
      </c>
      <c r="H8" s="110">
        <v>44491</v>
      </c>
      <c r="I8" s="110" t="s">
        <v>15</v>
      </c>
      <c r="J8" s="14"/>
      <c r="K8" s="14"/>
    </row>
    <row r="9" spans="1:11" ht="15.75" x14ac:dyDescent="0.25">
      <c r="A9" s="11" t="s">
        <v>29</v>
      </c>
      <c r="B9" s="21" t="s">
        <v>26</v>
      </c>
      <c r="C9" s="111" t="s">
        <v>12</v>
      </c>
      <c r="D9" s="23" t="s">
        <v>24</v>
      </c>
      <c r="E9" s="112" t="s">
        <v>30</v>
      </c>
      <c r="F9" s="25">
        <v>44331</v>
      </c>
      <c r="G9" s="25">
        <v>44477</v>
      </c>
      <c r="H9" s="25">
        <v>44477</v>
      </c>
      <c r="I9" s="25">
        <v>44487</v>
      </c>
      <c r="J9" s="12"/>
      <c r="K9" s="12"/>
    </row>
    <row r="10" spans="1:11" ht="15.75" x14ac:dyDescent="0.25">
      <c r="A10" s="13" t="s">
        <v>31</v>
      </c>
      <c r="B10" s="22" t="s">
        <v>26</v>
      </c>
      <c r="C10" s="107" t="s">
        <v>12</v>
      </c>
      <c r="D10" s="108" t="s">
        <v>17</v>
      </c>
      <c r="E10" s="113" t="s">
        <v>32</v>
      </c>
      <c r="F10" s="110">
        <v>44330</v>
      </c>
      <c r="G10" s="110">
        <v>44477</v>
      </c>
      <c r="H10" s="110">
        <v>44478</v>
      </c>
      <c r="I10" s="110">
        <v>44487</v>
      </c>
      <c r="J10" s="15"/>
      <c r="K10" s="15"/>
    </row>
    <row r="11" spans="1:11" ht="15.75" x14ac:dyDescent="0.25">
      <c r="A11" s="31" t="s">
        <v>10</v>
      </c>
      <c r="B11" s="32" t="s">
        <v>26</v>
      </c>
      <c r="C11" s="114" t="s">
        <v>12</v>
      </c>
      <c r="D11" s="115" t="s">
        <v>21</v>
      </c>
      <c r="E11" s="116" t="s">
        <v>32</v>
      </c>
      <c r="F11" s="117">
        <v>44323</v>
      </c>
      <c r="G11" s="117">
        <v>44466</v>
      </c>
      <c r="H11" s="117">
        <v>44473</v>
      </c>
      <c r="I11" s="117">
        <v>44481</v>
      </c>
      <c r="J11" s="16"/>
      <c r="K11" s="16"/>
    </row>
    <row r="12" spans="1:11" ht="15.75" x14ac:dyDescent="0.25">
      <c r="A12" s="37" t="s">
        <v>10</v>
      </c>
      <c r="B12" s="39" t="s">
        <v>33</v>
      </c>
      <c r="C12" s="104" t="s">
        <v>12</v>
      </c>
      <c r="D12" s="104" t="s">
        <v>13</v>
      </c>
      <c r="E12" s="105" t="s">
        <v>14</v>
      </c>
      <c r="F12" s="118">
        <v>44343</v>
      </c>
      <c r="G12" s="118">
        <v>44474</v>
      </c>
      <c r="H12" s="119">
        <v>44477</v>
      </c>
      <c r="I12" s="118">
        <v>44483</v>
      </c>
      <c r="J12" s="17"/>
      <c r="K12" s="17"/>
    </row>
    <row r="13" spans="1:11" ht="15.75" x14ac:dyDescent="0.25">
      <c r="A13" s="33" t="s">
        <v>34</v>
      </c>
      <c r="B13" s="34" t="s">
        <v>26</v>
      </c>
      <c r="C13" s="120" t="s">
        <v>12</v>
      </c>
      <c r="D13" s="29" t="s">
        <v>17</v>
      </c>
      <c r="E13" s="106" t="s">
        <v>35</v>
      </c>
      <c r="F13" s="121">
        <v>44341</v>
      </c>
      <c r="G13" s="121">
        <v>44483</v>
      </c>
      <c r="H13" s="121">
        <v>44488</v>
      </c>
      <c r="I13" s="121">
        <v>44489</v>
      </c>
    </row>
    <row r="14" spans="1:11" ht="15.75" x14ac:dyDescent="0.25">
      <c r="A14" s="38" t="s">
        <v>16</v>
      </c>
      <c r="B14" s="39" t="s">
        <v>26</v>
      </c>
      <c r="C14" s="122" t="s">
        <v>12</v>
      </c>
      <c r="D14" s="122" t="s">
        <v>17</v>
      </c>
      <c r="E14" s="123" t="s">
        <v>18</v>
      </c>
      <c r="F14" s="124">
        <v>44331</v>
      </c>
      <c r="G14" s="124">
        <v>44480</v>
      </c>
      <c r="H14" s="124">
        <v>44481</v>
      </c>
      <c r="I14" s="124">
        <v>44482</v>
      </c>
    </row>
    <row r="15" spans="1:11" ht="15.75" x14ac:dyDescent="0.25">
      <c r="A15" s="35" t="s">
        <v>16</v>
      </c>
      <c r="B15" s="36" t="s">
        <v>26</v>
      </c>
      <c r="C15" s="125" t="s">
        <v>36</v>
      </c>
      <c r="D15" s="125" t="s">
        <v>17</v>
      </c>
      <c r="E15" s="126" t="s">
        <v>18</v>
      </c>
      <c r="F15" s="127">
        <v>44331</v>
      </c>
      <c r="G15" s="127">
        <v>44483</v>
      </c>
      <c r="H15" s="127">
        <v>44483</v>
      </c>
      <c r="I15" s="127">
        <v>44483</v>
      </c>
    </row>
  </sheetData>
  <mergeCells count="2">
    <mergeCell ref="A1:K1"/>
    <mergeCell ref="G2:K2"/>
  </mergeCells>
  <pageMargins left="0.7" right="0.7" top="0.75" bottom="0.75" header="0.3" footer="0.3"/>
  <pageSetup scale="4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5"/>
  <sheetViews>
    <sheetView zoomScale="70" zoomScaleNormal="70" workbookViewId="0">
      <selection activeCell="D55" sqref="D55"/>
    </sheetView>
  </sheetViews>
  <sheetFormatPr defaultRowHeight="15" x14ac:dyDescent="0.25"/>
  <cols>
    <col min="2" max="2" width="30.7109375" customWidth="1"/>
    <col min="3" max="3" width="20.7109375" customWidth="1"/>
    <col min="4" max="4" width="15.7109375" customWidth="1"/>
    <col min="5" max="5" width="3.28515625" customWidth="1"/>
    <col min="6" max="7" width="15.7109375" customWidth="1"/>
  </cols>
  <sheetData>
    <row r="2" spans="2:13" ht="47.25" customHeight="1" thickBot="1" x14ac:dyDescent="0.35">
      <c r="B2" s="131" t="s">
        <v>201</v>
      </c>
      <c r="C2" s="131"/>
      <c r="D2" s="131"/>
      <c r="E2" s="131"/>
      <c r="F2" s="131"/>
      <c r="G2" s="131"/>
      <c r="H2" s="55"/>
      <c r="I2" s="55"/>
      <c r="J2" s="55"/>
      <c r="K2" s="55"/>
      <c r="L2" s="55"/>
      <c r="M2" s="40"/>
    </row>
    <row r="3" spans="2:13" ht="39.950000000000003" customHeight="1" x14ac:dyDescent="0.25">
      <c r="B3" s="41" t="s">
        <v>38</v>
      </c>
      <c r="C3" s="42" t="s">
        <v>39</v>
      </c>
      <c r="D3" s="42" t="s">
        <v>40</v>
      </c>
      <c r="E3" s="42"/>
      <c r="F3" s="43" t="s">
        <v>41</v>
      </c>
      <c r="G3" s="43" t="s">
        <v>42</v>
      </c>
    </row>
    <row r="4" spans="2:13" ht="15.75" customHeight="1" x14ac:dyDescent="0.25">
      <c r="B4" s="57" t="s">
        <v>74</v>
      </c>
      <c r="C4" s="58" t="s">
        <v>63</v>
      </c>
      <c r="D4" s="64">
        <v>4.5999999999999996</v>
      </c>
      <c r="E4" s="56"/>
      <c r="F4" s="79">
        <v>79.349999999999994</v>
      </c>
      <c r="G4" s="79">
        <v>69.19</v>
      </c>
    </row>
    <row r="5" spans="2:13" ht="15.75" customHeight="1" x14ac:dyDescent="0.25">
      <c r="B5" s="59" t="s">
        <v>123</v>
      </c>
      <c r="C5" s="59" t="s">
        <v>55</v>
      </c>
      <c r="D5" s="65">
        <v>4.4000000000000004</v>
      </c>
      <c r="E5" s="19"/>
      <c r="F5" s="79">
        <v>59.29</v>
      </c>
      <c r="G5" s="79">
        <v>73.05</v>
      </c>
    </row>
    <row r="6" spans="2:13" ht="15.75" customHeight="1" x14ac:dyDescent="0.25">
      <c r="B6" s="57" t="s">
        <v>118</v>
      </c>
      <c r="C6" s="58" t="s">
        <v>55</v>
      </c>
      <c r="D6" s="64">
        <v>4.5999999999999996</v>
      </c>
      <c r="E6" s="56"/>
      <c r="F6" s="79">
        <v>69.06</v>
      </c>
      <c r="G6" s="79">
        <v>65.59</v>
      </c>
    </row>
    <row r="7" spans="2:13" ht="15.75" customHeight="1" x14ac:dyDescent="0.25">
      <c r="B7" s="57" t="s">
        <v>53</v>
      </c>
      <c r="C7" s="58" t="s">
        <v>55</v>
      </c>
      <c r="D7" s="64">
        <v>4.7</v>
      </c>
      <c r="E7" s="56"/>
      <c r="F7" s="79">
        <v>90.76</v>
      </c>
      <c r="G7" s="79">
        <v>68.59</v>
      </c>
    </row>
    <row r="8" spans="2:13" ht="15.75" customHeight="1" x14ac:dyDescent="0.25">
      <c r="B8" s="57" t="s">
        <v>110</v>
      </c>
      <c r="C8" s="58" t="s">
        <v>55</v>
      </c>
      <c r="D8" s="64">
        <v>4.8</v>
      </c>
      <c r="E8" s="56"/>
      <c r="F8" s="79">
        <v>68.95</v>
      </c>
      <c r="G8" s="79">
        <v>69.34</v>
      </c>
    </row>
    <row r="9" spans="2:13" ht="15.75" customHeight="1" x14ac:dyDescent="0.25">
      <c r="B9" s="57" t="s">
        <v>91</v>
      </c>
      <c r="C9" s="58" t="s">
        <v>55</v>
      </c>
      <c r="D9" s="64">
        <v>4.8</v>
      </c>
      <c r="E9" s="56"/>
      <c r="F9" s="79">
        <v>67.05</v>
      </c>
      <c r="G9" s="79">
        <v>76.849999999999994</v>
      </c>
    </row>
    <row r="10" spans="2:13" ht="15.75" customHeight="1" x14ac:dyDescent="0.25">
      <c r="B10" s="57" t="s">
        <v>95</v>
      </c>
      <c r="C10" s="58" t="s">
        <v>55</v>
      </c>
      <c r="D10" s="64">
        <v>4.9000000000000004</v>
      </c>
      <c r="E10" s="56"/>
      <c r="F10" s="79">
        <v>71.05</v>
      </c>
      <c r="G10" s="79">
        <v>71.709999999999994</v>
      </c>
    </row>
    <row r="11" spans="2:13" ht="15.75" customHeight="1" x14ac:dyDescent="0.25">
      <c r="B11" s="57" t="s">
        <v>54</v>
      </c>
      <c r="C11" s="58" t="s">
        <v>55</v>
      </c>
      <c r="D11" s="64">
        <v>4.9000000000000004</v>
      </c>
      <c r="E11" s="56"/>
      <c r="F11" s="79">
        <v>84.59</v>
      </c>
      <c r="G11" s="79">
        <v>74.760000000000005</v>
      </c>
    </row>
    <row r="12" spans="2:13" ht="15.75" customHeight="1" x14ac:dyDescent="0.25">
      <c r="B12" s="57" t="s">
        <v>103</v>
      </c>
      <c r="C12" s="58" t="s">
        <v>55</v>
      </c>
      <c r="D12" s="64">
        <v>4.5</v>
      </c>
      <c r="E12" s="56"/>
      <c r="F12" s="79">
        <v>66.81</v>
      </c>
      <c r="G12" s="79">
        <v>73.260000000000005</v>
      </c>
    </row>
    <row r="13" spans="2:13" ht="15.75" customHeight="1" x14ac:dyDescent="0.25">
      <c r="B13" s="57" t="s">
        <v>57</v>
      </c>
      <c r="C13" s="58" t="s">
        <v>55</v>
      </c>
      <c r="D13" s="64">
        <v>4.5999999999999996</v>
      </c>
      <c r="E13" s="56"/>
      <c r="F13" s="79">
        <v>85.33</v>
      </c>
      <c r="G13" s="79">
        <v>72.180000000000007</v>
      </c>
    </row>
    <row r="14" spans="2:13" ht="15.75" customHeight="1" x14ac:dyDescent="0.25">
      <c r="B14" s="59" t="s">
        <v>136</v>
      </c>
      <c r="C14" s="59" t="s">
        <v>55</v>
      </c>
      <c r="D14" s="65">
        <v>4.3</v>
      </c>
      <c r="E14" s="19"/>
      <c r="F14" s="79">
        <v>46.8</v>
      </c>
      <c r="G14" s="79">
        <v>53.43</v>
      </c>
    </row>
    <row r="15" spans="2:13" ht="15.75" customHeight="1" x14ac:dyDescent="0.25">
      <c r="B15" s="57" t="s">
        <v>64</v>
      </c>
      <c r="C15" s="58" t="s">
        <v>55</v>
      </c>
      <c r="D15" s="64">
        <v>4.5999999999999996</v>
      </c>
      <c r="E15" s="56"/>
      <c r="F15" s="79">
        <v>84.06</v>
      </c>
      <c r="G15" s="79">
        <v>69.59</v>
      </c>
    </row>
    <row r="16" spans="2:13" ht="15.75" customHeight="1" x14ac:dyDescent="0.25">
      <c r="B16" s="57" t="s">
        <v>111</v>
      </c>
      <c r="C16" s="58" t="s">
        <v>63</v>
      </c>
      <c r="D16" s="64">
        <v>4.5</v>
      </c>
      <c r="E16" s="56"/>
      <c r="F16" s="79">
        <v>68.09</v>
      </c>
      <c r="G16" s="79">
        <v>70.180000000000007</v>
      </c>
    </row>
    <row r="17" spans="2:7" ht="15.75" customHeight="1" x14ac:dyDescent="0.25">
      <c r="B17" s="57" t="s">
        <v>62</v>
      </c>
      <c r="C17" s="58" t="s">
        <v>63</v>
      </c>
      <c r="D17" s="64">
        <v>4.5999999999999996</v>
      </c>
      <c r="E17" s="56"/>
      <c r="F17" s="79">
        <v>79.52</v>
      </c>
      <c r="G17" s="79">
        <v>74.650000000000006</v>
      </c>
    </row>
    <row r="18" spans="2:7" ht="15.75" customHeight="1" x14ac:dyDescent="0.25">
      <c r="B18" s="59" t="s">
        <v>131</v>
      </c>
      <c r="C18" s="59" t="s">
        <v>63</v>
      </c>
      <c r="D18" s="65">
        <v>4.8</v>
      </c>
      <c r="E18" s="19"/>
      <c r="F18" s="79">
        <v>50.4</v>
      </c>
      <c r="G18" s="79">
        <v>75.989999999999995</v>
      </c>
    </row>
    <row r="19" spans="2:7" ht="15.75" customHeight="1" x14ac:dyDescent="0.25">
      <c r="B19" s="59" t="s">
        <v>126</v>
      </c>
      <c r="C19" s="59" t="s">
        <v>63</v>
      </c>
      <c r="D19" s="65">
        <v>4.4000000000000004</v>
      </c>
      <c r="E19" s="19"/>
      <c r="F19" s="79">
        <v>65.23</v>
      </c>
      <c r="G19" s="79">
        <v>65.87</v>
      </c>
    </row>
    <row r="20" spans="2:7" ht="15.75" customHeight="1" x14ac:dyDescent="0.25">
      <c r="B20" s="57" t="s">
        <v>44</v>
      </c>
      <c r="C20" s="58" t="s">
        <v>45</v>
      </c>
      <c r="D20" s="64">
        <v>4.7</v>
      </c>
      <c r="E20" s="56"/>
      <c r="F20" s="79">
        <v>97.63</v>
      </c>
      <c r="G20" s="79">
        <v>75.56</v>
      </c>
    </row>
    <row r="21" spans="2:7" ht="15.75" customHeight="1" x14ac:dyDescent="0.25">
      <c r="B21" s="57" t="s">
        <v>76</v>
      </c>
      <c r="C21" s="58" t="s">
        <v>77</v>
      </c>
      <c r="D21" s="64">
        <v>4.5999999999999996</v>
      </c>
      <c r="E21" s="56"/>
      <c r="F21" s="79">
        <v>79.599999999999994</v>
      </c>
      <c r="G21" s="79">
        <v>68.569999999999993</v>
      </c>
    </row>
    <row r="22" spans="2:7" ht="15.75" customHeight="1" x14ac:dyDescent="0.25">
      <c r="B22" s="59" t="s">
        <v>120</v>
      </c>
      <c r="C22" s="59" t="s">
        <v>49</v>
      </c>
      <c r="D22" s="65">
        <v>4.7</v>
      </c>
      <c r="E22" s="19"/>
      <c r="F22" s="79">
        <v>69.81</v>
      </c>
      <c r="G22" s="79">
        <v>63.9</v>
      </c>
    </row>
    <row r="23" spans="2:7" ht="15.75" customHeight="1" x14ac:dyDescent="0.25">
      <c r="B23" s="59" t="s">
        <v>127</v>
      </c>
      <c r="C23" s="59" t="s">
        <v>49</v>
      </c>
      <c r="D23" s="65">
        <v>4.5999999999999996</v>
      </c>
      <c r="E23" s="19"/>
      <c r="F23" s="79">
        <v>62.55</v>
      </c>
      <c r="G23" s="79">
        <v>67.900000000000006</v>
      </c>
    </row>
    <row r="24" spans="2:7" ht="15.75" customHeight="1" x14ac:dyDescent="0.25">
      <c r="B24" s="57" t="s">
        <v>93</v>
      </c>
      <c r="C24" s="58" t="s">
        <v>49</v>
      </c>
      <c r="D24" s="64">
        <v>4.5999999999999996</v>
      </c>
      <c r="E24" s="56"/>
      <c r="F24" s="79">
        <v>76.45</v>
      </c>
      <c r="G24" s="79">
        <v>67.11</v>
      </c>
    </row>
    <row r="25" spans="2:7" ht="15.75" customHeight="1" x14ac:dyDescent="0.25">
      <c r="B25" s="57" t="s">
        <v>85</v>
      </c>
      <c r="C25" s="58" t="s">
        <v>49</v>
      </c>
      <c r="D25" s="64">
        <v>4.3</v>
      </c>
      <c r="E25" s="56"/>
      <c r="F25" s="79">
        <v>83.16</v>
      </c>
      <c r="G25" s="79">
        <v>63.16</v>
      </c>
    </row>
    <row r="26" spans="2:7" ht="15.75" customHeight="1" x14ac:dyDescent="0.25">
      <c r="B26" s="57" t="s">
        <v>106</v>
      </c>
      <c r="C26" s="58" t="s">
        <v>49</v>
      </c>
      <c r="D26" s="64">
        <v>4.3</v>
      </c>
      <c r="E26" s="56"/>
      <c r="F26" s="79">
        <v>70.739999999999995</v>
      </c>
      <c r="G26" s="79">
        <v>68.3</v>
      </c>
    </row>
    <row r="27" spans="2:7" ht="15.75" customHeight="1" x14ac:dyDescent="0.25">
      <c r="B27" s="57" t="s">
        <v>61</v>
      </c>
      <c r="C27" s="58" t="s">
        <v>49</v>
      </c>
      <c r="D27" s="64">
        <v>4.5999999999999996</v>
      </c>
      <c r="E27" s="56"/>
      <c r="F27" s="79">
        <v>82.48</v>
      </c>
      <c r="G27" s="79">
        <v>72.849999999999994</v>
      </c>
    </row>
    <row r="28" spans="2:7" ht="15.75" customHeight="1" x14ac:dyDescent="0.25">
      <c r="B28" s="57" t="s">
        <v>100</v>
      </c>
      <c r="C28" s="58" t="s">
        <v>49</v>
      </c>
      <c r="D28" s="64">
        <v>4.3</v>
      </c>
      <c r="E28" s="56"/>
      <c r="F28" s="79">
        <v>71.77</v>
      </c>
      <c r="G28" s="79">
        <v>69.08</v>
      </c>
    </row>
    <row r="29" spans="2:7" ht="15.75" customHeight="1" x14ac:dyDescent="0.25">
      <c r="B29" s="57" t="s">
        <v>58</v>
      </c>
      <c r="C29" s="58" t="s">
        <v>49</v>
      </c>
      <c r="D29" s="64">
        <v>4.9000000000000004</v>
      </c>
      <c r="E29" s="56"/>
      <c r="F29" s="79">
        <v>82.25</v>
      </c>
      <c r="G29" s="79">
        <v>74.86</v>
      </c>
    </row>
    <row r="30" spans="2:7" ht="15.75" customHeight="1" x14ac:dyDescent="0.25">
      <c r="B30" s="57" t="s">
        <v>67</v>
      </c>
      <c r="C30" s="58" t="s">
        <v>49</v>
      </c>
      <c r="D30" s="64">
        <v>4.5999999999999996</v>
      </c>
      <c r="E30" s="56"/>
      <c r="F30" s="79">
        <v>85.9</v>
      </c>
      <c r="G30" s="79">
        <v>67.489999999999995</v>
      </c>
    </row>
    <row r="31" spans="2:7" ht="15.75" customHeight="1" x14ac:dyDescent="0.25">
      <c r="B31" s="57" t="s">
        <v>99</v>
      </c>
      <c r="C31" s="58" t="s">
        <v>49</v>
      </c>
      <c r="D31" s="64">
        <v>4.5999999999999996</v>
      </c>
      <c r="E31" s="56"/>
      <c r="F31" s="79">
        <v>74.25</v>
      </c>
      <c r="G31" s="79">
        <v>66.84</v>
      </c>
    </row>
    <row r="32" spans="2:7" ht="15.75" customHeight="1" x14ac:dyDescent="0.25">
      <c r="B32" s="78" t="s">
        <v>137</v>
      </c>
      <c r="C32" s="78" t="s">
        <v>49</v>
      </c>
      <c r="D32" s="66">
        <v>4.3</v>
      </c>
      <c r="E32" s="63"/>
      <c r="F32" s="79">
        <v>40.89</v>
      </c>
      <c r="G32" s="79">
        <v>45.5</v>
      </c>
    </row>
    <row r="33" spans="2:7" ht="15.75" customHeight="1" x14ac:dyDescent="0.25">
      <c r="B33" s="57" t="s">
        <v>48</v>
      </c>
      <c r="C33" s="58" t="s">
        <v>49</v>
      </c>
      <c r="D33" s="64">
        <v>4.9000000000000004</v>
      </c>
      <c r="E33" s="56"/>
      <c r="F33" s="79">
        <v>95.12</v>
      </c>
      <c r="G33" s="79">
        <v>71.17</v>
      </c>
    </row>
    <row r="34" spans="2:7" ht="15.75" customHeight="1" x14ac:dyDescent="0.25">
      <c r="B34" s="57" t="s">
        <v>73</v>
      </c>
      <c r="C34" s="58" t="s">
        <v>49</v>
      </c>
      <c r="D34" s="64">
        <v>4.5</v>
      </c>
      <c r="E34" s="56"/>
      <c r="F34" s="79">
        <v>84.68</v>
      </c>
      <c r="G34" s="79">
        <v>65.12</v>
      </c>
    </row>
    <row r="35" spans="2:7" ht="15.75" customHeight="1" x14ac:dyDescent="0.25">
      <c r="B35" s="70" t="s">
        <v>116</v>
      </c>
      <c r="C35" s="71" t="s">
        <v>49</v>
      </c>
      <c r="D35" s="72">
        <v>4.5999999999999996</v>
      </c>
      <c r="E35" s="42"/>
      <c r="F35" s="80">
        <v>65.680000000000007</v>
      </c>
      <c r="G35" s="80">
        <v>71.010000000000005</v>
      </c>
    </row>
    <row r="36" spans="2:7" x14ac:dyDescent="0.25">
      <c r="D36" t="s">
        <v>138</v>
      </c>
      <c r="F36" s="81">
        <v>73.260000000000005</v>
      </c>
      <c r="G36" s="81">
        <v>68.72</v>
      </c>
    </row>
    <row r="37" spans="2:7" x14ac:dyDescent="0.25">
      <c r="D37" t="s">
        <v>139</v>
      </c>
      <c r="F37" s="81">
        <v>9.25</v>
      </c>
      <c r="G37" s="81">
        <v>5.68</v>
      </c>
    </row>
    <row r="38" spans="2:7" x14ac:dyDescent="0.25">
      <c r="B38" s="67"/>
      <c r="C38" s="67"/>
      <c r="D38" s="67" t="s">
        <v>140</v>
      </c>
      <c r="E38" s="67"/>
      <c r="F38" s="82">
        <v>9.27</v>
      </c>
      <c r="G38" s="82">
        <v>6.07</v>
      </c>
    </row>
    <row r="39" spans="2:7" ht="15.75" thickBot="1" x14ac:dyDescent="0.3">
      <c r="B39" s="73"/>
      <c r="C39" s="73"/>
      <c r="D39" s="73"/>
      <c r="E39" s="73"/>
      <c r="F39" s="73"/>
      <c r="G39" s="73"/>
    </row>
    <row r="42" spans="2:7" ht="17.25" x14ac:dyDescent="0.25">
      <c r="B42" t="s">
        <v>141</v>
      </c>
    </row>
    <row r="43" spans="2:7" x14ac:dyDescent="0.25">
      <c r="B43" t="s">
        <v>142</v>
      </c>
    </row>
    <row r="44" spans="2:7" ht="17.25" x14ac:dyDescent="0.25">
      <c r="B44" t="s">
        <v>143</v>
      </c>
    </row>
    <row r="45" spans="2:7" ht="17.25" x14ac:dyDescent="0.25">
      <c r="B45" t="s">
        <v>144</v>
      </c>
    </row>
  </sheetData>
  <sortState ref="B4:G35">
    <sortCondition ref="B4:B35"/>
  </sortState>
  <mergeCells count="1">
    <mergeCell ref="B2:G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2:Q59"/>
  <sheetViews>
    <sheetView zoomScale="90" zoomScaleNormal="90" workbookViewId="0">
      <selection activeCell="R5" sqref="R5"/>
    </sheetView>
  </sheetViews>
  <sheetFormatPr defaultRowHeight="15" x14ac:dyDescent="0.25"/>
  <cols>
    <col min="2" max="2" width="30.7109375" customWidth="1"/>
    <col min="3" max="3" width="24.7109375" bestFit="1" customWidth="1"/>
    <col min="4" max="4" width="17.7109375" bestFit="1" customWidth="1"/>
    <col min="5" max="5" width="3.28515625" customWidth="1"/>
    <col min="6" max="13" width="12.7109375" customWidth="1"/>
    <col min="14" max="14" width="3.28515625" customWidth="1"/>
    <col min="15" max="15" width="12.7109375" customWidth="1"/>
    <col min="16" max="16" width="3.28515625" customWidth="1"/>
    <col min="17" max="17" width="12.7109375" customWidth="1"/>
  </cols>
  <sheetData>
    <row r="2" spans="2:17" ht="21.75" thickBot="1" x14ac:dyDescent="0.35">
      <c r="B2" s="47" t="s">
        <v>145</v>
      </c>
      <c r="C2" s="47"/>
      <c r="D2" s="47"/>
      <c r="E2" s="47"/>
      <c r="F2" s="47"/>
      <c r="G2" s="47"/>
      <c r="H2" s="47"/>
      <c r="I2" s="47"/>
      <c r="J2" s="47"/>
      <c r="K2" s="47"/>
      <c r="L2" s="47"/>
      <c r="M2" s="47"/>
      <c r="N2" s="48"/>
      <c r="O2" s="44"/>
      <c r="P2" s="44"/>
      <c r="Q2" s="44"/>
    </row>
    <row r="3" spans="2:17" ht="19.5" thickBot="1" x14ac:dyDescent="0.35">
      <c r="B3" s="40"/>
      <c r="C3" s="40"/>
      <c r="D3" s="40"/>
      <c r="E3" s="40"/>
      <c r="F3" s="133" t="s">
        <v>146</v>
      </c>
      <c r="G3" s="133"/>
      <c r="H3" s="133"/>
      <c r="I3" s="133"/>
      <c r="J3" s="133"/>
      <c r="K3" s="133"/>
      <c r="L3" s="133"/>
      <c r="M3" s="133"/>
      <c r="N3" s="49"/>
      <c r="O3" s="97" t="s">
        <v>36</v>
      </c>
      <c r="P3" s="51"/>
      <c r="Q3" s="50" t="s">
        <v>33</v>
      </c>
    </row>
    <row r="4" spans="2:17" ht="33.75" x14ac:dyDescent="0.25">
      <c r="B4" s="41" t="s">
        <v>38</v>
      </c>
      <c r="C4" s="42" t="s">
        <v>39</v>
      </c>
      <c r="D4" s="42" t="s">
        <v>40</v>
      </c>
      <c r="E4" s="42"/>
      <c r="F4" s="43" t="s">
        <v>147</v>
      </c>
      <c r="G4" s="43" t="s">
        <v>148</v>
      </c>
      <c r="H4" s="53" t="s">
        <v>149</v>
      </c>
      <c r="I4" s="43" t="s">
        <v>150</v>
      </c>
      <c r="J4" s="43" t="s">
        <v>151</v>
      </c>
      <c r="K4" s="43" t="s">
        <v>152</v>
      </c>
      <c r="L4" s="43" t="s">
        <v>153</v>
      </c>
      <c r="M4" s="43" t="s">
        <v>154</v>
      </c>
      <c r="N4" s="46"/>
      <c r="O4" s="46" t="s">
        <v>153</v>
      </c>
      <c r="P4" s="46"/>
      <c r="Q4" s="46" t="s">
        <v>152</v>
      </c>
    </row>
    <row r="5" spans="2:17" ht="15.75" x14ac:dyDescent="0.25">
      <c r="B5" t="s">
        <v>108</v>
      </c>
      <c r="C5" t="s">
        <v>47</v>
      </c>
      <c r="D5" s="19">
        <v>4.4000000000000004</v>
      </c>
      <c r="E5" s="19"/>
      <c r="F5" s="60" t="s">
        <v>15</v>
      </c>
      <c r="G5" s="75">
        <v>86.92</v>
      </c>
      <c r="H5" s="75">
        <v>72.680000000000007</v>
      </c>
      <c r="I5" s="75">
        <v>56.97</v>
      </c>
      <c r="J5" s="75">
        <v>75.37</v>
      </c>
      <c r="K5" s="75">
        <v>61</v>
      </c>
      <c r="L5" s="75">
        <v>69.930000000000007</v>
      </c>
      <c r="M5" s="83">
        <v>53.61</v>
      </c>
      <c r="N5" s="76"/>
      <c r="O5" s="84">
        <v>44.44</v>
      </c>
      <c r="P5" s="76"/>
      <c r="Q5" s="84">
        <v>52.02</v>
      </c>
    </row>
    <row r="6" spans="2:17" ht="15.75" x14ac:dyDescent="0.25">
      <c r="B6" s="45" t="s">
        <v>105</v>
      </c>
      <c r="C6" s="45" t="s">
        <v>47</v>
      </c>
      <c r="D6" s="63">
        <v>4.4000000000000004</v>
      </c>
      <c r="E6" s="63"/>
      <c r="F6" s="60" t="s">
        <v>15</v>
      </c>
      <c r="G6" s="75">
        <v>91.75</v>
      </c>
      <c r="H6" s="75">
        <v>78.97</v>
      </c>
      <c r="I6" s="75">
        <v>59.51</v>
      </c>
      <c r="J6" s="75">
        <v>84.44</v>
      </c>
      <c r="K6" s="75">
        <v>66.59</v>
      </c>
      <c r="L6" s="75">
        <v>74.19</v>
      </c>
      <c r="M6" s="83">
        <v>56.71</v>
      </c>
      <c r="N6" s="75"/>
      <c r="O6" s="84">
        <v>42.05</v>
      </c>
      <c r="P6" s="75"/>
      <c r="Q6" s="84">
        <v>58.54</v>
      </c>
    </row>
    <row r="7" spans="2:17" ht="15.75" x14ac:dyDescent="0.25">
      <c r="B7" t="s">
        <v>155</v>
      </c>
      <c r="C7" t="s">
        <v>66</v>
      </c>
      <c r="D7" s="19">
        <v>4.5</v>
      </c>
      <c r="E7" s="19"/>
      <c r="F7" s="60" t="s">
        <v>15</v>
      </c>
      <c r="G7" s="75">
        <v>89.19</v>
      </c>
      <c r="H7" s="75">
        <v>72.31</v>
      </c>
      <c r="I7" s="75">
        <v>62.54</v>
      </c>
      <c r="J7" s="75">
        <v>79.540000000000006</v>
      </c>
      <c r="K7" s="75">
        <v>68.52</v>
      </c>
      <c r="L7" s="75">
        <v>71.59</v>
      </c>
      <c r="M7" s="83">
        <v>60.47</v>
      </c>
      <c r="N7" s="76"/>
      <c r="O7" s="84">
        <v>40.81</v>
      </c>
      <c r="P7" s="76"/>
      <c r="Q7" s="84">
        <v>65.680000000000007</v>
      </c>
    </row>
    <row r="8" spans="2:17" ht="15.75" x14ac:dyDescent="0.25">
      <c r="B8" t="s">
        <v>112</v>
      </c>
      <c r="C8" t="s">
        <v>66</v>
      </c>
      <c r="D8" s="19">
        <v>4.2</v>
      </c>
      <c r="E8" s="19"/>
      <c r="F8" s="60" t="s">
        <v>15</v>
      </c>
      <c r="G8" s="75">
        <v>80.59</v>
      </c>
      <c r="H8" s="75">
        <v>66.37</v>
      </c>
      <c r="I8" s="75">
        <v>60.91</v>
      </c>
      <c r="J8" s="75">
        <v>78.19</v>
      </c>
      <c r="K8" s="75">
        <v>65.7</v>
      </c>
      <c r="L8" s="75">
        <v>66.959999999999994</v>
      </c>
      <c r="M8" s="83">
        <v>51.79</v>
      </c>
      <c r="N8" s="76"/>
      <c r="O8" s="84">
        <v>41.32</v>
      </c>
      <c r="P8" s="76"/>
      <c r="Q8" s="84">
        <v>46.03</v>
      </c>
    </row>
    <row r="9" spans="2:17" ht="15.75" x14ac:dyDescent="0.25">
      <c r="B9" t="s">
        <v>121</v>
      </c>
      <c r="C9" t="s">
        <v>66</v>
      </c>
      <c r="D9" s="19">
        <v>4.3</v>
      </c>
      <c r="E9" s="19"/>
      <c r="F9" s="60" t="s">
        <v>15</v>
      </c>
      <c r="G9" s="75">
        <v>84.94</v>
      </c>
      <c r="H9" s="75">
        <v>68.56</v>
      </c>
      <c r="I9" s="75">
        <v>66.44</v>
      </c>
      <c r="J9" s="75">
        <v>76</v>
      </c>
      <c r="K9" s="75">
        <v>71.849999999999994</v>
      </c>
      <c r="L9" s="75">
        <v>71.59</v>
      </c>
      <c r="M9" s="83">
        <v>50.36</v>
      </c>
      <c r="N9" s="76"/>
      <c r="O9" s="84">
        <v>38.68</v>
      </c>
      <c r="P9" s="76"/>
      <c r="Q9" s="84">
        <v>45.88</v>
      </c>
    </row>
    <row r="10" spans="2:17" ht="15.75" x14ac:dyDescent="0.25">
      <c r="B10" t="s">
        <v>113</v>
      </c>
      <c r="C10" t="s">
        <v>66</v>
      </c>
      <c r="D10" s="19">
        <v>4.5</v>
      </c>
      <c r="E10" s="19"/>
      <c r="F10" s="60" t="s">
        <v>15</v>
      </c>
      <c r="G10" s="75">
        <v>86.91</v>
      </c>
      <c r="H10" s="75">
        <v>73.069999999999993</v>
      </c>
      <c r="I10" s="75">
        <v>63.69</v>
      </c>
      <c r="J10" s="75">
        <v>80.41</v>
      </c>
      <c r="K10" s="75">
        <v>66.790000000000006</v>
      </c>
      <c r="L10" s="75">
        <v>70.77</v>
      </c>
      <c r="M10" s="83">
        <v>50.02</v>
      </c>
      <c r="N10" s="76"/>
      <c r="O10" s="84">
        <v>40.119999999999997</v>
      </c>
      <c r="P10" s="76"/>
      <c r="Q10" s="84">
        <v>41.78</v>
      </c>
    </row>
    <row r="11" spans="2:17" ht="15.75" x14ac:dyDescent="0.25">
      <c r="B11" t="s">
        <v>156</v>
      </c>
      <c r="C11" t="s">
        <v>66</v>
      </c>
      <c r="D11" s="19">
        <v>4.5</v>
      </c>
      <c r="E11" s="19"/>
      <c r="F11" s="60" t="s">
        <v>15</v>
      </c>
      <c r="G11" s="75">
        <v>85.85</v>
      </c>
      <c r="H11" s="75">
        <v>71.260000000000005</v>
      </c>
      <c r="I11" s="75">
        <v>58.19</v>
      </c>
      <c r="J11" s="75">
        <v>82.7</v>
      </c>
      <c r="K11" s="75">
        <v>69.099999999999994</v>
      </c>
      <c r="L11" s="75">
        <v>71.099999999999994</v>
      </c>
      <c r="M11" s="83">
        <v>56.33</v>
      </c>
      <c r="N11" s="76"/>
      <c r="O11" s="84">
        <v>43.69</v>
      </c>
      <c r="P11" s="76"/>
      <c r="Q11" s="84">
        <v>52.08</v>
      </c>
    </row>
    <row r="12" spans="2:17" ht="15.75" x14ac:dyDescent="0.25">
      <c r="B12" t="s">
        <v>123</v>
      </c>
      <c r="C12" t="s">
        <v>55</v>
      </c>
      <c r="D12" s="19">
        <v>4.4000000000000004</v>
      </c>
      <c r="E12" s="19"/>
      <c r="F12" s="85">
        <v>82.15</v>
      </c>
      <c r="G12" s="61" t="s">
        <v>15</v>
      </c>
      <c r="H12" s="75">
        <v>64.7</v>
      </c>
      <c r="I12" s="75">
        <v>57.75</v>
      </c>
      <c r="J12" s="75">
        <v>78.319999999999993</v>
      </c>
      <c r="K12" s="75">
        <v>68.13</v>
      </c>
      <c r="L12" s="75">
        <v>68.430000000000007</v>
      </c>
      <c r="M12" s="83">
        <v>53.38</v>
      </c>
      <c r="N12" s="76"/>
      <c r="O12" s="84">
        <v>41.95</v>
      </c>
      <c r="P12" s="76"/>
      <c r="Q12" s="84">
        <v>41.92</v>
      </c>
    </row>
    <row r="13" spans="2:17" ht="15.75" x14ac:dyDescent="0.25">
      <c r="B13" t="s">
        <v>157</v>
      </c>
      <c r="C13" t="s">
        <v>47</v>
      </c>
      <c r="D13" s="19">
        <v>4.5</v>
      </c>
      <c r="E13" s="19"/>
      <c r="F13" s="60" t="s">
        <v>15</v>
      </c>
      <c r="G13" s="75">
        <v>88.36</v>
      </c>
      <c r="H13" s="75">
        <v>77.069999999999993</v>
      </c>
      <c r="I13" s="75">
        <v>59.24</v>
      </c>
      <c r="J13" s="75">
        <v>89.94</v>
      </c>
      <c r="K13" s="75">
        <v>67.84</v>
      </c>
      <c r="L13" s="75">
        <v>73.03</v>
      </c>
      <c r="M13" s="83">
        <v>51.38</v>
      </c>
      <c r="N13" s="76"/>
      <c r="O13" s="84">
        <v>42.3</v>
      </c>
      <c r="P13" s="76"/>
      <c r="Q13" s="84">
        <v>54.84</v>
      </c>
    </row>
    <row r="14" spans="2:17" ht="15.75" x14ac:dyDescent="0.25">
      <c r="B14" t="s">
        <v>97</v>
      </c>
      <c r="C14" t="s">
        <v>47</v>
      </c>
      <c r="D14" s="19">
        <v>4.3</v>
      </c>
      <c r="E14" s="19"/>
      <c r="F14" s="60" t="s">
        <v>15</v>
      </c>
      <c r="G14" s="75">
        <v>89.49</v>
      </c>
      <c r="H14" s="75">
        <v>78.099999999999994</v>
      </c>
      <c r="I14" s="75">
        <v>65.319999999999993</v>
      </c>
      <c r="J14" s="75">
        <v>77.16</v>
      </c>
      <c r="K14" s="75">
        <v>66.56</v>
      </c>
      <c r="L14" s="75">
        <v>68.459999999999994</v>
      </c>
      <c r="M14" s="83">
        <v>56.38</v>
      </c>
      <c r="N14" s="76"/>
      <c r="O14" s="84">
        <v>44.13</v>
      </c>
      <c r="P14" s="76"/>
      <c r="Q14" s="84">
        <v>59.19</v>
      </c>
    </row>
    <row r="15" spans="2:17" ht="15.75" x14ac:dyDescent="0.25">
      <c r="B15" t="s">
        <v>103</v>
      </c>
      <c r="C15" t="s">
        <v>55</v>
      </c>
      <c r="D15" s="19">
        <v>4.5</v>
      </c>
      <c r="E15" s="19"/>
      <c r="F15" s="85">
        <v>73.28</v>
      </c>
      <c r="G15" s="61" t="s">
        <v>15</v>
      </c>
      <c r="H15" s="75">
        <v>64.17</v>
      </c>
      <c r="I15" s="75">
        <v>58.75</v>
      </c>
      <c r="J15" s="75">
        <v>71.56</v>
      </c>
      <c r="K15" s="75">
        <v>63.75</v>
      </c>
      <c r="L15" s="75">
        <v>72.849999999999994</v>
      </c>
      <c r="M15" s="83">
        <v>58</v>
      </c>
      <c r="N15" s="76"/>
      <c r="O15" s="84">
        <v>41.11</v>
      </c>
      <c r="P15" s="76"/>
      <c r="Q15" s="84">
        <v>50.77</v>
      </c>
    </row>
    <row r="16" spans="2:17" ht="15.75" x14ac:dyDescent="0.25">
      <c r="B16" t="s">
        <v>158</v>
      </c>
      <c r="C16" t="s">
        <v>66</v>
      </c>
      <c r="D16" s="19">
        <v>4.5</v>
      </c>
      <c r="E16" s="19"/>
      <c r="F16" s="60" t="s">
        <v>15</v>
      </c>
      <c r="G16" s="75">
        <v>85.29</v>
      </c>
      <c r="H16" s="75">
        <v>73.930000000000007</v>
      </c>
      <c r="I16" s="75">
        <v>58</v>
      </c>
      <c r="J16" s="75">
        <v>85.88</v>
      </c>
      <c r="K16" s="75">
        <v>60.04</v>
      </c>
      <c r="L16" s="75">
        <v>72.27</v>
      </c>
      <c r="M16" s="83">
        <v>50.71</v>
      </c>
      <c r="N16" s="76"/>
      <c r="O16" s="84">
        <v>45.74</v>
      </c>
      <c r="P16" s="76"/>
      <c r="Q16" s="84">
        <v>56.18</v>
      </c>
    </row>
    <row r="17" spans="2:17" ht="15.75" x14ac:dyDescent="0.25">
      <c r="B17" t="s">
        <v>136</v>
      </c>
      <c r="C17" t="s">
        <v>55</v>
      </c>
      <c r="D17" s="19">
        <v>4.3</v>
      </c>
      <c r="E17" s="19"/>
      <c r="F17" s="85">
        <v>84.34</v>
      </c>
      <c r="G17" s="61" t="s">
        <v>15</v>
      </c>
      <c r="H17" s="75">
        <v>62.62</v>
      </c>
      <c r="I17" s="75">
        <v>65.31</v>
      </c>
      <c r="J17" s="75">
        <v>75.569999999999993</v>
      </c>
      <c r="K17" s="75">
        <v>63.01</v>
      </c>
      <c r="L17" s="75">
        <v>66.47</v>
      </c>
      <c r="M17" s="83">
        <v>57.64</v>
      </c>
      <c r="N17" s="76"/>
      <c r="O17" s="84">
        <v>44</v>
      </c>
      <c r="P17" s="76"/>
      <c r="Q17" s="84">
        <v>37.57</v>
      </c>
    </row>
    <row r="18" spans="2:17" ht="15.75" x14ac:dyDescent="0.25">
      <c r="B18" t="s">
        <v>159</v>
      </c>
      <c r="C18" t="s">
        <v>66</v>
      </c>
      <c r="D18" s="19">
        <v>4.4000000000000004</v>
      </c>
      <c r="E18" s="19"/>
      <c r="F18" s="60" t="s">
        <v>15</v>
      </c>
      <c r="G18" s="75">
        <v>89.04</v>
      </c>
      <c r="H18" s="75">
        <v>77.2</v>
      </c>
      <c r="I18" s="75">
        <v>58.68</v>
      </c>
      <c r="J18" s="75">
        <v>79.11</v>
      </c>
      <c r="K18" s="75">
        <v>66.16</v>
      </c>
      <c r="L18" s="75">
        <v>73.069999999999993</v>
      </c>
      <c r="M18" s="83">
        <v>63.88</v>
      </c>
      <c r="N18" s="76"/>
      <c r="O18" s="84">
        <v>41.29</v>
      </c>
      <c r="P18" s="76"/>
      <c r="Q18" s="84">
        <v>53.27</v>
      </c>
    </row>
    <row r="19" spans="2:17" ht="15.75" x14ac:dyDescent="0.25">
      <c r="B19" t="s">
        <v>86</v>
      </c>
      <c r="C19" t="s">
        <v>47</v>
      </c>
      <c r="D19" s="19">
        <v>4.5</v>
      </c>
      <c r="E19" s="19"/>
      <c r="F19" s="60" t="s">
        <v>15</v>
      </c>
      <c r="G19" s="75">
        <v>85.95</v>
      </c>
      <c r="H19" s="75">
        <v>68.11</v>
      </c>
      <c r="I19" s="75">
        <v>58.23</v>
      </c>
      <c r="J19" s="75">
        <v>76.569999999999993</v>
      </c>
      <c r="K19" s="75">
        <v>59.83</v>
      </c>
      <c r="L19" s="75">
        <v>71.08</v>
      </c>
      <c r="M19" s="83">
        <v>58.27</v>
      </c>
      <c r="N19" s="76"/>
      <c r="O19" s="84">
        <v>35.99</v>
      </c>
      <c r="P19" s="76"/>
      <c r="Q19" s="84">
        <v>47.25</v>
      </c>
    </row>
    <row r="20" spans="2:17" ht="15.75" x14ac:dyDescent="0.25">
      <c r="B20" t="s">
        <v>160</v>
      </c>
      <c r="C20" t="s">
        <v>66</v>
      </c>
      <c r="D20" s="19">
        <v>4.5</v>
      </c>
      <c r="E20" s="19"/>
      <c r="F20" s="60" t="s">
        <v>15</v>
      </c>
      <c r="G20" s="75">
        <v>85.37</v>
      </c>
      <c r="H20" s="75">
        <v>73.98</v>
      </c>
      <c r="I20" s="75">
        <v>60.68</v>
      </c>
      <c r="J20" s="75">
        <v>75.709999999999994</v>
      </c>
      <c r="K20" s="75">
        <v>64.95</v>
      </c>
      <c r="L20" s="75">
        <v>69.819999999999993</v>
      </c>
      <c r="M20" s="83">
        <v>54.3</v>
      </c>
      <c r="N20" s="76"/>
      <c r="O20" s="84">
        <v>40.83</v>
      </c>
      <c r="P20" s="76"/>
      <c r="Q20" s="84">
        <v>42.98</v>
      </c>
    </row>
    <row r="21" spans="2:17" ht="15.75" x14ac:dyDescent="0.25">
      <c r="B21" t="s">
        <v>119</v>
      </c>
      <c r="C21" t="s">
        <v>66</v>
      </c>
      <c r="D21" s="19">
        <v>4.2</v>
      </c>
      <c r="E21" s="19"/>
      <c r="F21" s="60" t="s">
        <v>15</v>
      </c>
      <c r="G21" s="75">
        <v>86.95</v>
      </c>
      <c r="H21" s="75">
        <v>69.209999999999994</v>
      </c>
      <c r="I21" s="75">
        <v>63.05</v>
      </c>
      <c r="J21" s="75">
        <v>81.37</v>
      </c>
      <c r="K21" s="75">
        <v>73.63</v>
      </c>
      <c r="L21" s="75">
        <v>68.87</v>
      </c>
      <c r="M21" s="83">
        <v>56.45</v>
      </c>
      <c r="N21" s="76"/>
      <c r="O21" s="84">
        <v>38.53</v>
      </c>
      <c r="P21" s="76"/>
      <c r="Q21" s="84">
        <v>49.71</v>
      </c>
    </row>
    <row r="22" spans="2:17" ht="15.75" x14ac:dyDescent="0.25">
      <c r="B22" t="s">
        <v>102</v>
      </c>
      <c r="C22" t="s">
        <v>66</v>
      </c>
      <c r="D22" s="19">
        <v>4.3</v>
      </c>
      <c r="E22" s="19"/>
      <c r="F22" s="60" t="s">
        <v>15</v>
      </c>
      <c r="G22" s="75">
        <v>84.72</v>
      </c>
      <c r="H22" s="75">
        <v>73.040000000000006</v>
      </c>
      <c r="I22" s="75">
        <v>61.96</v>
      </c>
      <c r="J22" s="75">
        <v>76.77</v>
      </c>
      <c r="K22" s="75">
        <v>65.95</v>
      </c>
      <c r="L22" s="75">
        <v>63.54</v>
      </c>
      <c r="M22" s="83">
        <v>46.65</v>
      </c>
      <c r="N22" s="76"/>
      <c r="O22" s="84">
        <v>31.18</v>
      </c>
      <c r="P22" s="76"/>
      <c r="Q22" s="84">
        <v>48.62</v>
      </c>
    </row>
    <row r="23" spans="2:17" ht="15.75" x14ac:dyDescent="0.25">
      <c r="B23" t="s">
        <v>107</v>
      </c>
      <c r="C23" t="s">
        <v>66</v>
      </c>
      <c r="D23" s="19">
        <v>4.4000000000000004</v>
      </c>
      <c r="E23" s="19"/>
      <c r="F23" s="60" t="s">
        <v>15</v>
      </c>
      <c r="G23" s="75">
        <v>84.84</v>
      </c>
      <c r="H23" s="75">
        <v>72.099999999999994</v>
      </c>
      <c r="I23" s="75">
        <v>68.7</v>
      </c>
      <c r="J23" s="75">
        <v>81.19</v>
      </c>
      <c r="K23" s="75">
        <v>72.97</v>
      </c>
      <c r="L23" s="75">
        <v>72.260000000000005</v>
      </c>
      <c r="M23" s="83">
        <v>55.47</v>
      </c>
      <c r="N23" s="76"/>
      <c r="O23" s="84">
        <v>43.92</v>
      </c>
      <c r="P23" s="76"/>
      <c r="Q23" s="84">
        <v>48.44</v>
      </c>
    </row>
    <row r="24" spans="2:17" ht="15.75" x14ac:dyDescent="0.25">
      <c r="B24" t="s">
        <v>134</v>
      </c>
      <c r="C24" t="s">
        <v>66</v>
      </c>
      <c r="D24" s="19">
        <v>4.5</v>
      </c>
      <c r="E24" s="19"/>
      <c r="F24" s="60" t="s">
        <v>15</v>
      </c>
      <c r="G24" s="75">
        <v>90.7</v>
      </c>
      <c r="H24" s="75">
        <v>69.8</v>
      </c>
      <c r="I24" s="75">
        <v>61.57</v>
      </c>
      <c r="J24" s="75">
        <v>73.91</v>
      </c>
      <c r="K24" s="75">
        <v>68.400000000000006</v>
      </c>
      <c r="L24" s="75">
        <v>73.12</v>
      </c>
      <c r="M24" s="83">
        <v>54.46</v>
      </c>
      <c r="N24" s="76"/>
      <c r="O24" s="84">
        <v>41.21</v>
      </c>
      <c r="P24" s="76"/>
      <c r="Q24" s="84">
        <v>49.61</v>
      </c>
    </row>
    <row r="25" spans="2:17" ht="15.75" x14ac:dyDescent="0.25">
      <c r="B25" t="s">
        <v>111</v>
      </c>
      <c r="C25" t="s">
        <v>55</v>
      </c>
      <c r="D25" s="19">
        <v>4.5</v>
      </c>
      <c r="E25" s="19"/>
      <c r="F25" s="85">
        <v>81.59</v>
      </c>
      <c r="G25" s="61" t="s">
        <v>15</v>
      </c>
      <c r="H25" s="75">
        <v>70.27</v>
      </c>
      <c r="I25" s="75">
        <v>59.47</v>
      </c>
      <c r="J25" s="75">
        <v>78.709999999999994</v>
      </c>
      <c r="K25" s="75">
        <v>64.849999999999994</v>
      </c>
      <c r="L25" s="75">
        <v>68.209999999999994</v>
      </c>
      <c r="M25" s="83">
        <v>59.57</v>
      </c>
      <c r="N25" s="76"/>
      <c r="O25" s="84">
        <v>47.19</v>
      </c>
      <c r="P25" s="76"/>
      <c r="Q25" s="84">
        <v>50.31</v>
      </c>
    </row>
    <row r="26" spans="2:17" ht="15.75" x14ac:dyDescent="0.25">
      <c r="B26" t="s">
        <v>129</v>
      </c>
      <c r="C26" t="s">
        <v>47</v>
      </c>
      <c r="D26" s="19">
        <v>4.4000000000000004</v>
      </c>
      <c r="E26" s="19"/>
      <c r="F26" s="60" t="s">
        <v>15</v>
      </c>
      <c r="G26" s="75">
        <v>88.58</v>
      </c>
      <c r="H26" s="75">
        <v>65.66</v>
      </c>
      <c r="I26" s="75">
        <v>61.5</v>
      </c>
      <c r="J26" s="75">
        <v>79.69</v>
      </c>
      <c r="K26" s="75">
        <v>66.77</v>
      </c>
      <c r="L26" s="75">
        <v>74.95</v>
      </c>
      <c r="M26" s="83">
        <v>54.14</v>
      </c>
      <c r="N26" s="76"/>
      <c r="O26" s="84">
        <v>43.92</v>
      </c>
      <c r="P26" s="76"/>
      <c r="Q26" s="84">
        <v>55.63</v>
      </c>
    </row>
    <row r="27" spans="2:17" ht="15.75" x14ac:dyDescent="0.25">
      <c r="B27" t="s">
        <v>135</v>
      </c>
      <c r="C27" t="s">
        <v>47</v>
      </c>
      <c r="D27" s="19">
        <v>4.5</v>
      </c>
      <c r="E27" s="19"/>
      <c r="F27" s="60" t="s">
        <v>15</v>
      </c>
      <c r="G27" s="75">
        <v>84.83</v>
      </c>
      <c r="H27" s="75">
        <v>71.3</v>
      </c>
      <c r="I27" s="75">
        <v>58.89</v>
      </c>
      <c r="J27" s="75">
        <v>71.61</v>
      </c>
      <c r="K27" s="75">
        <v>59.89</v>
      </c>
      <c r="L27" s="75">
        <v>70.61</v>
      </c>
      <c r="M27" s="83">
        <v>55.25</v>
      </c>
      <c r="N27" s="76"/>
      <c r="O27" s="84">
        <v>44.47</v>
      </c>
      <c r="P27" s="76"/>
      <c r="Q27" s="84">
        <v>29.06</v>
      </c>
    </row>
    <row r="28" spans="2:17" ht="15.75" x14ac:dyDescent="0.25">
      <c r="B28" t="s">
        <v>126</v>
      </c>
      <c r="C28" t="s">
        <v>55</v>
      </c>
      <c r="D28" s="19">
        <v>4.4000000000000004</v>
      </c>
      <c r="E28" s="19"/>
      <c r="F28" s="85">
        <v>71.930000000000007</v>
      </c>
      <c r="G28" s="61" t="s">
        <v>15</v>
      </c>
      <c r="H28" s="75">
        <v>64.05</v>
      </c>
      <c r="I28" s="75">
        <v>52.45</v>
      </c>
      <c r="J28" s="75">
        <v>61.1</v>
      </c>
      <c r="K28" s="75">
        <v>61.08</v>
      </c>
      <c r="L28" s="75">
        <v>64.67</v>
      </c>
      <c r="M28" s="83">
        <v>49.85</v>
      </c>
      <c r="N28" s="76"/>
      <c r="O28" s="84">
        <v>39.630000000000003</v>
      </c>
      <c r="P28" s="76"/>
      <c r="Q28" s="84">
        <v>44.69</v>
      </c>
    </row>
    <row r="29" spans="2:17" ht="15.75" x14ac:dyDescent="0.25">
      <c r="B29" t="s">
        <v>65</v>
      </c>
      <c r="C29" t="s">
        <v>66</v>
      </c>
      <c r="D29" s="19">
        <v>4.5</v>
      </c>
      <c r="E29" s="19"/>
      <c r="F29" s="60" t="s">
        <v>15</v>
      </c>
      <c r="G29" s="75">
        <v>85.91</v>
      </c>
      <c r="H29" s="75">
        <v>74.209999999999994</v>
      </c>
      <c r="I29" s="75">
        <v>54.06</v>
      </c>
      <c r="J29" s="75">
        <v>82.51</v>
      </c>
      <c r="K29" s="75">
        <v>60.4</v>
      </c>
      <c r="L29" s="75">
        <v>69.98</v>
      </c>
      <c r="M29" s="83">
        <v>56.17</v>
      </c>
      <c r="N29" s="76"/>
      <c r="O29" s="84">
        <v>48</v>
      </c>
      <c r="P29" s="76"/>
      <c r="Q29" s="84">
        <v>49.89</v>
      </c>
    </row>
    <row r="30" spans="2:17" ht="15.75" x14ac:dyDescent="0.25">
      <c r="B30" t="s">
        <v>94</v>
      </c>
      <c r="C30" t="s">
        <v>47</v>
      </c>
      <c r="D30" s="19">
        <v>4.5</v>
      </c>
      <c r="E30" s="19"/>
      <c r="F30" s="60" t="s">
        <v>15</v>
      </c>
      <c r="G30" s="75">
        <v>92.32</v>
      </c>
      <c r="H30" s="75">
        <v>73.38</v>
      </c>
      <c r="I30" s="75">
        <v>60.19</v>
      </c>
      <c r="J30" s="75">
        <v>82.84</v>
      </c>
      <c r="K30" s="75">
        <v>69.430000000000007</v>
      </c>
      <c r="L30" s="75">
        <v>74.3</v>
      </c>
      <c r="M30" s="83">
        <v>46.29</v>
      </c>
      <c r="N30" s="76"/>
      <c r="O30" s="84">
        <v>42.24</v>
      </c>
      <c r="P30" s="76"/>
      <c r="Q30" s="84">
        <v>53.18</v>
      </c>
    </row>
    <row r="31" spans="2:17" ht="15.75" x14ac:dyDescent="0.25">
      <c r="B31" t="s">
        <v>161</v>
      </c>
      <c r="C31" t="s">
        <v>66</v>
      </c>
      <c r="D31" s="19">
        <v>4.5</v>
      </c>
      <c r="E31" s="19"/>
      <c r="F31" s="60" t="s">
        <v>15</v>
      </c>
      <c r="G31" s="75">
        <v>89.02</v>
      </c>
      <c r="H31" s="75">
        <v>77.209999999999994</v>
      </c>
      <c r="I31" s="75">
        <v>54.22</v>
      </c>
      <c r="J31" s="75">
        <v>72.55</v>
      </c>
      <c r="K31" s="75">
        <v>62.64</v>
      </c>
      <c r="L31" s="75">
        <v>70.709999999999994</v>
      </c>
      <c r="M31" s="83">
        <v>56.85</v>
      </c>
      <c r="N31" s="76"/>
      <c r="O31" s="84">
        <v>41.45</v>
      </c>
      <c r="P31" s="76"/>
      <c r="Q31" s="84">
        <v>49.87</v>
      </c>
    </row>
    <row r="32" spans="2:17" ht="15.75" x14ac:dyDescent="0.25">
      <c r="B32" t="s">
        <v>162</v>
      </c>
      <c r="C32" t="s">
        <v>55</v>
      </c>
      <c r="D32" s="19">
        <v>4.5</v>
      </c>
      <c r="E32" s="19"/>
      <c r="F32" s="85">
        <v>76.36</v>
      </c>
      <c r="G32" s="61" t="s">
        <v>15</v>
      </c>
      <c r="H32" s="75">
        <v>69.08</v>
      </c>
      <c r="I32" s="75">
        <v>56.6</v>
      </c>
      <c r="J32" s="75">
        <v>71.69</v>
      </c>
      <c r="K32" s="75">
        <v>60.57</v>
      </c>
      <c r="L32" s="75">
        <v>67.400000000000006</v>
      </c>
      <c r="M32" s="83">
        <v>50.61</v>
      </c>
      <c r="N32" s="76"/>
      <c r="O32" s="84">
        <v>39.75</v>
      </c>
      <c r="P32" s="76"/>
      <c r="Q32" s="84">
        <v>35.630000000000003</v>
      </c>
    </row>
    <row r="33" spans="2:17" ht="15.75" x14ac:dyDescent="0.25">
      <c r="B33" t="s">
        <v>85</v>
      </c>
      <c r="C33" t="s">
        <v>49</v>
      </c>
      <c r="D33" s="19">
        <v>4.3</v>
      </c>
      <c r="E33" s="19"/>
      <c r="F33" s="85">
        <v>64.64</v>
      </c>
      <c r="G33" s="61" t="s">
        <v>15</v>
      </c>
      <c r="H33" s="75">
        <v>72.17</v>
      </c>
      <c r="I33" s="75">
        <v>50.26</v>
      </c>
      <c r="J33" s="75">
        <v>68.849999999999994</v>
      </c>
      <c r="K33" s="75">
        <v>58.58</v>
      </c>
      <c r="L33" s="75">
        <v>64.650000000000006</v>
      </c>
      <c r="M33" s="83">
        <v>53.12</v>
      </c>
      <c r="N33" s="76"/>
      <c r="O33" s="84">
        <v>34.06</v>
      </c>
      <c r="P33" s="76"/>
      <c r="Q33" s="84">
        <v>45.21</v>
      </c>
    </row>
    <row r="34" spans="2:17" ht="15.75" x14ac:dyDescent="0.25">
      <c r="B34" t="s">
        <v>106</v>
      </c>
      <c r="C34" t="s">
        <v>49</v>
      </c>
      <c r="D34" s="19">
        <v>4.3</v>
      </c>
      <c r="E34" s="19"/>
      <c r="F34" s="85">
        <v>69.22</v>
      </c>
      <c r="G34" s="61" t="s">
        <v>15</v>
      </c>
      <c r="H34" s="75">
        <v>65.33</v>
      </c>
      <c r="I34" s="75">
        <v>50.94</v>
      </c>
      <c r="J34" s="75">
        <v>71.25</v>
      </c>
      <c r="K34" s="75">
        <v>62.09</v>
      </c>
      <c r="L34" s="75">
        <v>64.290000000000006</v>
      </c>
      <c r="M34" s="83">
        <v>54.91</v>
      </c>
      <c r="N34" s="76"/>
      <c r="O34" s="84">
        <v>41.03</v>
      </c>
      <c r="P34" s="76"/>
      <c r="Q34" s="84">
        <v>53.45</v>
      </c>
    </row>
    <row r="35" spans="2:17" ht="15.75" x14ac:dyDescent="0.25">
      <c r="B35" t="s">
        <v>100</v>
      </c>
      <c r="C35" t="s">
        <v>49</v>
      </c>
      <c r="D35" s="19">
        <v>4.3</v>
      </c>
      <c r="E35" s="19"/>
      <c r="F35" s="85">
        <v>61.51</v>
      </c>
      <c r="G35" s="61" t="s">
        <v>15</v>
      </c>
      <c r="H35" s="75">
        <v>64.52</v>
      </c>
      <c r="I35" s="75">
        <v>47.44</v>
      </c>
      <c r="J35" s="75">
        <v>65.48</v>
      </c>
      <c r="K35" s="75">
        <v>56.69</v>
      </c>
      <c r="L35" s="75">
        <v>59.9</v>
      </c>
      <c r="M35" s="83">
        <v>46.98</v>
      </c>
      <c r="N35" s="76"/>
      <c r="O35" s="84">
        <v>36.47</v>
      </c>
      <c r="P35" s="76"/>
      <c r="Q35" s="84">
        <v>47.01</v>
      </c>
    </row>
    <row r="36" spans="2:17" ht="15.75" x14ac:dyDescent="0.25">
      <c r="B36" t="s">
        <v>137</v>
      </c>
      <c r="C36" t="s">
        <v>49</v>
      </c>
      <c r="D36" s="19">
        <v>4.3</v>
      </c>
      <c r="E36" s="19"/>
      <c r="F36" s="60" t="s">
        <v>15</v>
      </c>
      <c r="G36" s="62" t="s">
        <v>15</v>
      </c>
      <c r="H36" s="75">
        <v>52.36</v>
      </c>
      <c r="I36" s="75">
        <v>51.35</v>
      </c>
      <c r="J36" s="75">
        <v>60.23</v>
      </c>
      <c r="K36" s="75">
        <v>60.45</v>
      </c>
      <c r="L36" s="75">
        <v>55.88</v>
      </c>
      <c r="M36" s="83">
        <v>46.16</v>
      </c>
      <c r="N36" s="76"/>
      <c r="O36" s="84">
        <v>33.5</v>
      </c>
      <c r="P36" s="76"/>
      <c r="Q36" s="84">
        <v>27.9</v>
      </c>
    </row>
    <row r="37" spans="2:17" ht="15.75" x14ac:dyDescent="0.25">
      <c r="B37" s="67" t="s">
        <v>73</v>
      </c>
      <c r="C37" s="67" t="s">
        <v>49</v>
      </c>
      <c r="D37" s="68">
        <v>4.5</v>
      </c>
      <c r="E37" s="68"/>
      <c r="F37" s="86">
        <v>73.69</v>
      </c>
      <c r="G37" s="69" t="s">
        <v>15</v>
      </c>
      <c r="H37" s="77">
        <v>76.59</v>
      </c>
      <c r="I37" s="77">
        <v>52.1</v>
      </c>
      <c r="J37" s="77">
        <v>71.36</v>
      </c>
      <c r="K37" s="77">
        <v>63.01</v>
      </c>
      <c r="L37" s="77">
        <v>68.05</v>
      </c>
      <c r="M37" s="87">
        <v>53.74</v>
      </c>
      <c r="N37" s="77"/>
      <c r="O37" s="88">
        <v>43.66</v>
      </c>
      <c r="P37" s="77"/>
      <c r="Q37" s="88">
        <v>52.97</v>
      </c>
    </row>
    <row r="38" spans="2:17" x14ac:dyDescent="0.25">
      <c r="D38" t="s">
        <v>138</v>
      </c>
      <c r="E38" s="19"/>
      <c r="F38" s="85">
        <v>74.819999999999993</v>
      </c>
      <c r="G38" s="89">
        <v>85.66</v>
      </c>
      <c r="H38" s="90">
        <v>70.010000000000005</v>
      </c>
      <c r="I38" s="75">
        <v>58.67</v>
      </c>
      <c r="J38" s="75">
        <v>75.94</v>
      </c>
      <c r="K38" s="75">
        <v>64.709999999999994</v>
      </c>
      <c r="L38" s="75">
        <v>68.83</v>
      </c>
      <c r="M38" s="83">
        <v>53.82</v>
      </c>
      <c r="N38" s="76"/>
      <c r="O38" s="91">
        <v>41.05</v>
      </c>
      <c r="P38" s="75"/>
      <c r="Q38" s="91">
        <v>47.9</v>
      </c>
    </row>
    <row r="39" spans="2:17" x14ac:dyDescent="0.25">
      <c r="D39" t="s">
        <v>139</v>
      </c>
      <c r="E39" s="19"/>
      <c r="F39" s="85">
        <v>4.01</v>
      </c>
      <c r="G39" s="75">
        <v>3.9</v>
      </c>
      <c r="H39" s="90">
        <v>7.83</v>
      </c>
      <c r="I39" s="75">
        <v>4.1500000000000004</v>
      </c>
      <c r="J39" s="75">
        <v>7.08</v>
      </c>
      <c r="K39" s="75">
        <v>4.87</v>
      </c>
      <c r="L39" s="75">
        <v>3.97</v>
      </c>
      <c r="M39" s="83">
        <v>6.02</v>
      </c>
      <c r="N39" s="76"/>
      <c r="O39" s="91">
        <v>3.99</v>
      </c>
      <c r="P39" s="75"/>
      <c r="Q39" s="91">
        <v>6.15</v>
      </c>
    </row>
    <row r="40" spans="2:17" x14ac:dyDescent="0.25">
      <c r="B40" s="45"/>
      <c r="C40" s="45"/>
      <c r="D40" s="67" t="s">
        <v>140</v>
      </c>
      <c r="E40" s="68"/>
      <c r="F40" s="86">
        <v>3.84</v>
      </c>
      <c r="G40" s="77">
        <v>3.33</v>
      </c>
      <c r="H40" s="92">
        <v>8.2200000000000006</v>
      </c>
      <c r="I40" s="77">
        <v>5.2</v>
      </c>
      <c r="J40" s="77">
        <v>6.85</v>
      </c>
      <c r="K40" s="77">
        <v>5.53</v>
      </c>
      <c r="L40" s="77">
        <v>4.24</v>
      </c>
      <c r="M40" s="87">
        <v>8.2200000000000006</v>
      </c>
      <c r="N40" s="77"/>
      <c r="O40" s="93">
        <v>7.15</v>
      </c>
      <c r="P40" s="77"/>
      <c r="Q40" s="93">
        <v>9.44</v>
      </c>
    </row>
    <row r="41" spans="2:17" ht="17.25" x14ac:dyDescent="0.25">
      <c r="B41" s="132" t="s">
        <v>204</v>
      </c>
      <c r="C41" s="132"/>
      <c r="D41" s="101" t="s">
        <v>195</v>
      </c>
      <c r="E41" s="63"/>
      <c r="F41" s="62" t="s">
        <v>15</v>
      </c>
      <c r="G41" s="62" t="s">
        <v>15</v>
      </c>
      <c r="H41" s="75">
        <v>8.15</v>
      </c>
      <c r="I41" s="75">
        <v>4.6900000000000004</v>
      </c>
      <c r="J41" s="75">
        <v>6.94</v>
      </c>
      <c r="K41" s="75">
        <v>6.5</v>
      </c>
      <c r="L41" s="75">
        <v>4.05</v>
      </c>
      <c r="M41" s="75">
        <v>5.79</v>
      </c>
      <c r="N41" s="75"/>
      <c r="O41" s="62" t="s">
        <v>15</v>
      </c>
      <c r="P41" s="62"/>
      <c r="Q41" s="62" t="s">
        <v>15</v>
      </c>
    </row>
    <row r="42" spans="2:17" ht="17.25" x14ac:dyDescent="0.25">
      <c r="B42" s="132" t="s">
        <v>205</v>
      </c>
      <c r="C42" s="132"/>
      <c r="D42" s="101" t="s">
        <v>196</v>
      </c>
      <c r="E42" s="63"/>
      <c r="F42" s="62" t="s">
        <v>15</v>
      </c>
      <c r="G42" s="62" t="s">
        <v>15</v>
      </c>
      <c r="H42" s="75">
        <v>7.95</v>
      </c>
      <c r="I42" s="75">
        <v>4.09</v>
      </c>
      <c r="J42" s="75">
        <v>7.23</v>
      </c>
      <c r="K42" s="75">
        <v>4.1100000000000003</v>
      </c>
      <c r="L42" s="75">
        <v>4.03</v>
      </c>
      <c r="M42" s="75">
        <v>6.0119999999999996</v>
      </c>
      <c r="N42" s="75"/>
      <c r="O42" s="62" t="s">
        <v>15</v>
      </c>
      <c r="P42" s="62"/>
      <c r="Q42" s="62" t="s">
        <v>15</v>
      </c>
    </row>
    <row r="43" spans="2:17" ht="15.75" thickBot="1" x14ac:dyDescent="0.3">
      <c r="B43" s="44"/>
      <c r="C43" s="44"/>
      <c r="D43" s="73"/>
      <c r="E43" s="73"/>
      <c r="F43" s="73"/>
      <c r="G43" s="73"/>
      <c r="H43" s="73"/>
      <c r="I43" s="73"/>
      <c r="J43" s="73"/>
      <c r="K43" s="73"/>
      <c r="L43" s="73"/>
      <c r="M43" s="73"/>
      <c r="N43" s="73"/>
      <c r="O43" s="73"/>
      <c r="P43" s="73"/>
      <c r="Q43" s="73"/>
    </row>
    <row r="45" spans="2:17" ht="18" x14ac:dyDescent="0.25">
      <c r="B45" s="51" t="s">
        <v>163</v>
      </c>
      <c r="C45" s="51"/>
      <c r="D45" s="51"/>
      <c r="E45" s="51"/>
      <c r="F45" s="51"/>
      <c r="G45" s="51"/>
      <c r="H45" s="51"/>
      <c r="I45" s="51"/>
    </row>
    <row r="46" spans="2:17" ht="15.75" x14ac:dyDescent="0.25">
      <c r="B46" s="51" t="s">
        <v>164</v>
      </c>
      <c r="C46" s="51"/>
      <c r="D46" s="51"/>
      <c r="E46" s="51"/>
      <c r="F46" s="51"/>
      <c r="G46" s="51"/>
      <c r="H46" s="51"/>
      <c r="I46" s="51"/>
    </row>
    <row r="47" spans="2:17" ht="15.75" x14ac:dyDescent="0.25">
      <c r="B47" s="51" t="s">
        <v>165</v>
      </c>
      <c r="C47" s="51"/>
      <c r="D47" s="51"/>
      <c r="E47" s="51"/>
      <c r="F47" s="51"/>
      <c r="G47" s="51"/>
      <c r="H47" s="51"/>
      <c r="I47" s="51"/>
    </row>
    <row r="48" spans="2:17" ht="15.75" x14ac:dyDescent="0.25">
      <c r="B48" s="51" t="s">
        <v>166</v>
      </c>
      <c r="C48" s="51"/>
      <c r="D48" s="51"/>
      <c r="E48" s="51"/>
      <c r="F48" s="51"/>
      <c r="G48" s="51"/>
      <c r="H48" s="51"/>
      <c r="I48" s="51"/>
    </row>
    <row r="49" spans="2:9" ht="15.75" x14ac:dyDescent="0.25">
      <c r="B49" s="51" t="s">
        <v>167</v>
      </c>
      <c r="C49" s="51"/>
      <c r="D49" s="51"/>
      <c r="E49" s="51"/>
      <c r="F49" s="51"/>
      <c r="G49" s="51"/>
      <c r="H49" s="51"/>
      <c r="I49" s="51"/>
    </row>
    <row r="50" spans="2:9" ht="15.75" x14ac:dyDescent="0.25">
      <c r="B50" s="51" t="s">
        <v>168</v>
      </c>
      <c r="C50" s="51"/>
      <c r="D50" s="51"/>
      <c r="E50" s="51"/>
      <c r="F50" s="51"/>
      <c r="G50" s="51"/>
      <c r="H50" s="51"/>
      <c r="I50" s="51"/>
    </row>
    <row r="51" spans="2:9" ht="15.75" x14ac:dyDescent="0.25">
      <c r="B51" s="51" t="s">
        <v>142</v>
      </c>
      <c r="C51" s="51"/>
      <c r="D51" s="51"/>
      <c r="E51" s="51"/>
      <c r="F51" s="51"/>
      <c r="G51" s="51"/>
      <c r="H51" s="51"/>
      <c r="I51" s="51"/>
    </row>
    <row r="52" spans="2:9" ht="15.75" x14ac:dyDescent="0.25">
      <c r="B52" s="51" t="s">
        <v>166</v>
      </c>
      <c r="C52" s="51"/>
      <c r="D52" s="51"/>
      <c r="E52" s="51"/>
      <c r="F52" s="51"/>
      <c r="G52" s="51"/>
      <c r="H52" s="51"/>
      <c r="I52" s="51"/>
    </row>
    <row r="53" spans="2:9" ht="15.75" x14ac:dyDescent="0.25">
      <c r="B53" s="51" t="s">
        <v>169</v>
      </c>
      <c r="C53" s="51"/>
      <c r="D53" s="51"/>
      <c r="E53" s="51"/>
      <c r="F53" s="51"/>
      <c r="G53" s="51"/>
      <c r="H53" s="51"/>
      <c r="I53" s="51"/>
    </row>
    <row r="54" spans="2:9" ht="15.75" x14ac:dyDescent="0.25">
      <c r="B54" s="51" t="s">
        <v>170</v>
      </c>
      <c r="C54" s="51"/>
      <c r="D54" s="51"/>
      <c r="E54" s="51"/>
      <c r="F54" s="51"/>
      <c r="G54" s="51"/>
      <c r="H54" s="51"/>
      <c r="I54" s="51"/>
    </row>
    <row r="55" spans="2:9" ht="18" x14ac:dyDescent="0.25">
      <c r="B55" s="74" t="s">
        <v>210</v>
      </c>
      <c r="C55" s="128"/>
      <c r="D55" s="128"/>
      <c r="E55" s="51"/>
      <c r="F55" s="51"/>
      <c r="G55" s="51"/>
      <c r="H55" s="51"/>
      <c r="I55" s="51"/>
    </row>
    <row r="56" spans="2:9" ht="15.75" x14ac:dyDescent="0.25">
      <c r="B56" s="134" t="s">
        <v>208</v>
      </c>
      <c r="C56" s="134"/>
      <c r="D56" s="134"/>
      <c r="E56" s="134"/>
      <c r="F56" s="134"/>
      <c r="G56" s="134"/>
      <c r="H56" s="134"/>
      <c r="I56" s="134"/>
    </row>
    <row r="57" spans="2:9" ht="18" x14ac:dyDescent="0.25">
      <c r="B57" s="51" t="s">
        <v>209</v>
      </c>
      <c r="C57" s="51"/>
      <c r="D57" s="51"/>
      <c r="E57" s="51"/>
      <c r="F57" s="51"/>
      <c r="G57" s="51"/>
      <c r="H57" s="51"/>
      <c r="I57" s="51"/>
    </row>
    <row r="58" spans="2:9" ht="18" x14ac:dyDescent="0.25">
      <c r="B58" s="74" t="s">
        <v>206</v>
      </c>
      <c r="C58" s="51"/>
      <c r="D58" s="51"/>
      <c r="E58" s="51"/>
      <c r="F58" s="51"/>
      <c r="G58" s="51"/>
      <c r="H58" s="51"/>
      <c r="I58" s="51"/>
    </row>
    <row r="59" spans="2:9" ht="18" x14ac:dyDescent="0.25">
      <c r="B59" s="74" t="s">
        <v>207</v>
      </c>
      <c r="C59" s="51"/>
      <c r="D59" s="51"/>
      <c r="E59" s="51"/>
      <c r="F59" s="51"/>
      <c r="G59" s="51"/>
      <c r="H59" s="51"/>
      <c r="I59" s="51"/>
    </row>
  </sheetData>
  <autoFilter ref="B4:Q43"/>
  <sortState ref="B5:Q37">
    <sortCondition ref="B5:B37"/>
  </sortState>
  <mergeCells count="4">
    <mergeCell ref="F3:M3"/>
    <mergeCell ref="B56:I56"/>
    <mergeCell ref="B41:C41"/>
    <mergeCell ref="B42:C42"/>
  </mergeCells>
  <pageMargins left="0.7" right="0.7" top="0.75" bottom="0.75" header="0.3" footer="0.3"/>
  <pageSetup scale="72" fitToWidth="0"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2"/>
  <sheetViews>
    <sheetView zoomScale="70" zoomScaleNormal="70" workbookViewId="0">
      <selection activeCell="P36" sqref="P36"/>
    </sheetView>
  </sheetViews>
  <sheetFormatPr defaultRowHeight="15" x14ac:dyDescent="0.25"/>
  <cols>
    <col min="2" max="2" width="30.7109375" customWidth="1"/>
    <col min="3" max="4" width="15.7109375" customWidth="1"/>
    <col min="5" max="5" width="3.28515625" customWidth="1"/>
    <col min="6" max="12" width="15.7109375" customWidth="1"/>
  </cols>
  <sheetData>
    <row r="1" spans="2:13" ht="21.75" thickBot="1" x14ac:dyDescent="0.35">
      <c r="B1" s="47" t="s">
        <v>199</v>
      </c>
      <c r="C1" s="47"/>
      <c r="D1" s="47"/>
      <c r="E1" s="47"/>
      <c r="F1" s="47"/>
      <c r="G1" s="47"/>
      <c r="H1" s="47"/>
      <c r="I1" s="47"/>
      <c r="J1" s="47"/>
      <c r="K1" s="47"/>
      <c r="L1" s="47"/>
      <c r="M1" s="55"/>
    </row>
    <row r="2" spans="2:13" ht="31.5" x14ac:dyDescent="0.25">
      <c r="B2" s="41" t="s">
        <v>38</v>
      </c>
      <c r="C2" s="42" t="s">
        <v>39</v>
      </c>
      <c r="D2" s="42" t="s">
        <v>40</v>
      </c>
      <c r="E2" s="42"/>
      <c r="F2" s="42" t="s">
        <v>211</v>
      </c>
      <c r="G2" s="43" t="s">
        <v>149</v>
      </c>
      <c r="H2" s="43" t="s">
        <v>150</v>
      </c>
      <c r="I2" s="43" t="s">
        <v>151</v>
      </c>
      <c r="J2" s="43" t="s">
        <v>152</v>
      </c>
      <c r="K2" s="43" t="s">
        <v>153</v>
      </c>
      <c r="L2" s="43" t="s">
        <v>154</v>
      </c>
    </row>
    <row r="3" spans="2:13" x14ac:dyDescent="0.25">
      <c r="B3" t="s">
        <v>123</v>
      </c>
      <c r="C3" t="s">
        <v>55</v>
      </c>
      <c r="D3" s="19">
        <v>4.4000000000000004</v>
      </c>
      <c r="F3" s="76">
        <v>82.15</v>
      </c>
      <c r="G3" s="76">
        <v>64.7</v>
      </c>
      <c r="H3" s="76">
        <v>57.75</v>
      </c>
      <c r="I3" s="76">
        <v>78.319999999999993</v>
      </c>
      <c r="J3" s="76">
        <v>68.13</v>
      </c>
      <c r="K3" s="76">
        <v>68.430000000000007</v>
      </c>
      <c r="L3" s="76">
        <v>53.38</v>
      </c>
    </row>
    <row r="4" spans="2:13" x14ac:dyDescent="0.25">
      <c r="B4" t="s">
        <v>103</v>
      </c>
      <c r="C4" t="s">
        <v>55</v>
      </c>
      <c r="D4" s="19">
        <v>4.5</v>
      </c>
      <c r="F4" s="76">
        <v>73.28</v>
      </c>
      <c r="G4" s="76">
        <v>64.17</v>
      </c>
      <c r="H4" s="76">
        <v>58.75</v>
      </c>
      <c r="I4" s="76">
        <v>71.56</v>
      </c>
      <c r="J4" s="76">
        <v>63.75</v>
      </c>
      <c r="K4" s="76">
        <v>72.849999999999994</v>
      </c>
      <c r="L4" s="76">
        <v>58</v>
      </c>
    </row>
    <row r="5" spans="2:13" x14ac:dyDescent="0.25">
      <c r="B5" t="s">
        <v>136</v>
      </c>
      <c r="C5" t="s">
        <v>55</v>
      </c>
      <c r="D5" s="19">
        <v>4.3</v>
      </c>
      <c r="F5" s="76">
        <v>84.34</v>
      </c>
      <c r="G5" s="76">
        <v>62.62</v>
      </c>
      <c r="H5" s="76">
        <v>65.31</v>
      </c>
      <c r="I5" s="76">
        <v>75.569999999999993</v>
      </c>
      <c r="J5" s="76">
        <v>63.01</v>
      </c>
      <c r="K5" s="76">
        <v>66.47</v>
      </c>
      <c r="L5" s="76">
        <v>57.64</v>
      </c>
    </row>
    <row r="6" spans="2:13" x14ac:dyDescent="0.25">
      <c r="B6" t="s">
        <v>111</v>
      </c>
      <c r="C6" t="s">
        <v>55</v>
      </c>
      <c r="D6" s="19">
        <v>4.5</v>
      </c>
      <c r="F6" s="76">
        <v>81.59</v>
      </c>
      <c r="G6" s="76">
        <v>70.27</v>
      </c>
      <c r="H6" s="76">
        <v>59.47</v>
      </c>
      <c r="I6" s="76">
        <v>78.709999999999994</v>
      </c>
      <c r="J6" s="76">
        <v>64.849999999999994</v>
      </c>
      <c r="K6" s="76">
        <v>68.209999999999994</v>
      </c>
      <c r="L6" s="76">
        <v>59.57</v>
      </c>
    </row>
    <row r="7" spans="2:13" x14ac:dyDescent="0.25">
      <c r="B7" t="s">
        <v>126</v>
      </c>
      <c r="C7" t="s">
        <v>55</v>
      </c>
      <c r="D7" s="19">
        <v>4.4000000000000004</v>
      </c>
      <c r="F7" s="76">
        <v>71.930000000000007</v>
      </c>
      <c r="G7" s="76">
        <v>64.05</v>
      </c>
      <c r="H7" s="76">
        <v>52.45</v>
      </c>
      <c r="I7" s="76">
        <v>61.1</v>
      </c>
      <c r="J7" s="76">
        <v>61.08</v>
      </c>
      <c r="K7" s="76">
        <v>64.67</v>
      </c>
      <c r="L7" s="76">
        <v>49.85</v>
      </c>
    </row>
    <row r="8" spans="2:13" x14ac:dyDescent="0.25">
      <c r="B8" t="s">
        <v>162</v>
      </c>
      <c r="C8" t="s">
        <v>55</v>
      </c>
      <c r="D8" s="19">
        <v>4.5</v>
      </c>
      <c r="F8" s="76">
        <v>76.36</v>
      </c>
      <c r="G8" s="76">
        <v>69.08</v>
      </c>
      <c r="H8" s="76">
        <v>56.6</v>
      </c>
      <c r="I8" s="76">
        <v>71.69</v>
      </c>
      <c r="J8" s="76">
        <v>60.57</v>
      </c>
      <c r="K8" s="76">
        <v>67.400000000000006</v>
      </c>
      <c r="L8" s="76">
        <v>50.61</v>
      </c>
    </row>
    <row r="9" spans="2:13" x14ac:dyDescent="0.25">
      <c r="B9" t="s">
        <v>85</v>
      </c>
      <c r="C9" t="s">
        <v>49</v>
      </c>
      <c r="D9" s="19">
        <v>4.3</v>
      </c>
      <c r="F9" s="76">
        <v>64.64</v>
      </c>
      <c r="G9" s="76">
        <v>72.17</v>
      </c>
      <c r="H9" s="76">
        <v>50.26</v>
      </c>
      <c r="I9" s="76">
        <v>68.849999999999994</v>
      </c>
      <c r="J9" s="76">
        <v>58.58</v>
      </c>
      <c r="K9" s="76">
        <v>64.650000000000006</v>
      </c>
      <c r="L9" s="76">
        <v>53.12</v>
      </c>
    </row>
    <row r="10" spans="2:13" x14ac:dyDescent="0.25">
      <c r="B10" t="s">
        <v>106</v>
      </c>
      <c r="C10" t="s">
        <v>49</v>
      </c>
      <c r="D10" s="19">
        <v>4.3</v>
      </c>
      <c r="F10" s="76">
        <v>69.22</v>
      </c>
      <c r="G10" s="76">
        <v>65.33</v>
      </c>
      <c r="H10" s="76">
        <v>50.94</v>
      </c>
      <c r="I10" s="76">
        <v>71.25</v>
      </c>
      <c r="J10" s="76">
        <v>62.09</v>
      </c>
      <c r="K10" s="76">
        <v>64.290000000000006</v>
      </c>
      <c r="L10" s="76">
        <v>54.91</v>
      </c>
    </row>
    <row r="11" spans="2:13" x14ac:dyDescent="0.25">
      <c r="B11" t="s">
        <v>100</v>
      </c>
      <c r="C11" t="s">
        <v>49</v>
      </c>
      <c r="D11" s="19">
        <v>4.3</v>
      </c>
      <c r="F11" s="76">
        <v>61.51</v>
      </c>
      <c r="G11" s="76">
        <v>64.52</v>
      </c>
      <c r="H11" s="76">
        <v>47.44</v>
      </c>
      <c r="I11" s="76">
        <v>65.48</v>
      </c>
      <c r="J11" s="76">
        <v>56.69</v>
      </c>
      <c r="K11" s="76">
        <v>59.9</v>
      </c>
      <c r="L11" s="76">
        <v>46.98</v>
      </c>
    </row>
    <row r="12" spans="2:13" x14ac:dyDescent="0.25">
      <c r="B12" t="s">
        <v>137</v>
      </c>
      <c r="C12" t="s">
        <v>49</v>
      </c>
      <c r="D12" s="19">
        <v>4.3</v>
      </c>
      <c r="F12" s="76" t="s">
        <v>15</v>
      </c>
      <c r="G12" s="76">
        <v>52.36</v>
      </c>
      <c r="H12" s="76">
        <v>51.35</v>
      </c>
      <c r="I12" s="76">
        <v>60.23</v>
      </c>
      <c r="J12" s="76">
        <v>60.45</v>
      </c>
      <c r="K12" s="76">
        <v>55.88</v>
      </c>
      <c r="L12" s="76">
        <v>46.16</v>
      </c>
    </row>
    <row r="13" spans="2:13" x14ac:dyDescent="0.25">
      <c r="B13" s="67" t="s">
        <v>73</v>
      </c>
      <c r="C13" s="67" t="s">
        <v>49</v>
      </c>
      <c r="D13" s="68">
        <v>4.5</v>
      </c>
      <c r="E13" s="67"/>
      <c r="F13" s="77">
        <v>73.69</v>
      </c>
      <c r="G13" s="77">
        <v>76.59</v>
      </c>
      <c r="H13" s="77">
        <v>52.1</v>
      </c>
      <c r="I13" s="77">
        <v>71.36</v>
      </c>
      <c r="J13" s="77">
        <v>63.01</v>
      </c>
      <c r="K13" s="77">
        <v>68.05</v>
      </c>
      <c r="L13" s="77">
        <v>53.74</v>
      </c>
    </row>
    <row r="14" spans="2:13" x14ac:dyDescent="0.25">
      <c r="D14" t="s">
        <v>138</v>
      </c>
      <c r="F14" s="76">
        <v>74.819999999999993</v>
      </c>
      <c r="G14" s="76">
        <v>66.16</v>
      </c>
      <c r="H14" s="76">
        <v>55.83</v>
      </c>
      <c r="I14" s="76">
        <v>71.34</v>
      </c>
      <c r="J14" s="76">
        <v>62.18</v>
      </c>
      <c r="K14" s="76">
        <v>65.63</v>
      </c>
      <c r="L14" s="76">
        <v>53.64</v>
      </c>
    </row>
    <row r="15" spans="2:13" x14ac:dyDescent="0.25">
      <c r="D15" t="s">
        <v>139</v>
      </c>
      <c r="F15" s="76">
        <v>4.01</v>
      </c>
      <c r="G15" s="76">
        <v>8.15</v>
      </c>
      <c r="H15" s="76">
        <v>4.6900000000000004</v>
      </c>
      <c r="I15" s="76">
        <v>6.94</v>
      </c>
      <c r="J15" s="76">
        <v>6.5</v>
      </c>
      <c r="K15" s="76">
        <v>4.05</v>
      </c>
      <c r="L15" s="76">
        <v>5.79</v>
      </c>
    </row>
    <row r="16" spans="2:13" x14ac:dyDescent="0.25">
      <c r="B16" s="67"/>
      <c r="C16" s="67"/>
      <c r="D16" s="67" t="s">
        <v>140</v>
      </c>
      <c r="E16" s="67"/>
      <c r="F16" s="77">
        <v>3.84</v>
      </c>
      <c r="G16" s="77">
        <v>8.82</v>
      </c>
      <c r="H16" s="77">
        <v>6</v>
      </c>
      <c r="I16" s="77">
        <v>6.95</v>
      </c>
      <c r="J16" s="77">
        <v>7.46</v>
      </c>
      <c r="K16" s="77">
        <v>4.41</v>
      </c>
      <c r="L16" s="77">
        <v>7.7</v>
      </c>
    </row>
    <row r="17" spans="2:11" ht="15.75" thickBot="1" x14ac:dyDescent="0.3">
      <c r="B17" s="44"/>
      <c r="C17" s="44"/>
      <c r="D17" s="44"/>
      <c r="E17" s="44"/>
      <c r="F17" s="44"/>
      <c r="G17" s="44"/>
      <c r="H17" s="44"/>
      <c r="I17" s="44"/>
      <c r="J17" s="44"/>
      <c r="K17" s="44"/>
    </row>
    <row r="20" spans="2:11" ht="18" x14ac:dyDescent="0.25">
      <c r="B20" s="51" t="s">
        <v>163</v>
      </c>
    </row>
    <row r="21" spans="2:11" ht="15.75" x14ac:dyDescent="0.25">
      <c r="B21" s="51" t="s">
        <v>164</v>
      </c>
    </row>
    <row r="22" spans="2:11" ht="15.75" x14ac:dyDescent="0.25">
      <c r="B22" s="51" t="s">
        <v>165</v>
      </c>
    </row>
    <row r="23" spans="2:11" ht="15.75" x14ac:dyDescent="0.25">
      <c r="B23" s="51" t="s">
        <v>166</v>
      </c>
    </row>
    <row r="24" spans="2:11" ht="15.75" x14ac:dyDescent="0.25">
      <c r="B24" s="51" t="s">
        <v>167</v>
      </c>
    </row>
    <row r="25" spans="2:11" ht="15.75" x14ac:dyDescent="0.25">
      <c r="B25" s="51" t="s">
        <v>168</v>
      </c>
    </row>
    <row r="26" spans="2:11" ht="15.75" x14ac:dyDescent="0.25">
      <c r="B26" s="51" t="s">
        <v>142</v>
      </c>
    </row>
    <row r="27" spans="2:11" ht="15.75" x14ac:dyDescent="0.25">
      <c r="B27" s="51" t="s">
        <v>166</v>
      </c>
    </row>
    <row r="28" spans="2:11" ht="15.75" x14ac:dyDescent="0.25">
      <c r="B28" s="51" t="s">
        <v>169</v>
      </c>
    </row>
    <row r="29" spans="2:11" ht="15.75" x14ac:dyDescent="0.25">
      <c r="B29" s="51" t="s">
        <v>170</v>
      </c>
    </row>
    <row r="30" spans="2:11" ht="18" x14ac:dyDescent="0.25">
      <c r="B30" s="51" t="s">
        <v>210</v>
      </c>
    </row>
    <row r="31" spans="2:11" ht="18" x14ac:dyDescent="0.25">
      <c r="B31" s="51" t="s">
        <v>208</v>
      </c>
    </row>
    <row r="32" spans="2:11" ht="18" x14ac:dyDescent="0.25">
      <c r="B32" s="51" t="s">
        <v>209</v>
      </c>
    </row>
  </sheetData>
  <pageMargins left="0.7" right="0.7" top="0.75" bottom="0.75" header="0.3" footer="0.3"/>
  <pageSetup scale="4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44"/>
  <sheetViews>
    <sheetView zoomScale="70" zoomScaleNormal="70" workbookViewId="0">
      <selection activeCell="R13" sqref="R13"/>
    </sheetView>
  </sheetViews>
  <sheetFormatPr defaultRowHeight="15" x14ac:dyDescent="0.25"/>
  <cols>
    <col min="2" max="2" width="30.7109375" customWidth="1"/>
    <col min="3" max="3" width="24.7109375" bestFit="1" customWidth="1"/>
    <col min="4" max="4" width="15.7109375" customWidth="1"/>
    <col min="5" max="5" width="3.28515625" customWidth="1"/>
    <col min="6" max="13" width="12.7109375" customWidth="1"/>
    <col min="14" max="14" width="3.28515625" customWidth="1"/>
    <col min="15" max="15" width="12.7109375" customWidth="1"/>
    <col min="16" max="16" width="3.28515625" customWidth="1"/>
    <col min="17" max="17" width="12.7109375" customWidth="1"/>
  </cols>
  <sheetData>
    <row r="2" spans="2:13" ht="21.75" thickBot="1" x14ac:dyDescent="0.35">
      <c r="B2" s="47" t="s">
        <v>200</v>
      </c>
      <c r="C2" s="47"/>
      <c r="D2" s="47"/>
      <c r="E2" s="47"/>
      <c r="F2" s="47"/>
      <c r="G2" s="47"/>
      <c r="H2" s="47"/>
      <c r="I2" s="47"/>
      <c r="J2" s="47"/>
      <c r="K2" s="47"/>
      <c r="L2" s="47"/>
      <c r="M2" s="55"/>
    </row>
    <row r="3" spans="2:13" ht="31.5" x14ac:dyDescent="0.25">
      <c r="B3" s="41" t="s">
        <v>38</v>
      </c>
      <c r="C3" s="42" t="s">
        <v>39</v>
      </c>
      <c r="D3" s="42" t="s">
        <v>40</v>
      </c>
      <c r="E3" s="42"/>
      <c r="F3" s="42" t="s">
        <v>211</v>
      </c>
      <c r="G3" s="43" t="s">
        <v>149</v>
      </c>
      <c r="H3" s="43" t="s">
        <v>150</v>
      </c>
      <c r="I3" s="43" t="s">
        <v>151</v>
      </c>
      <c r="J3" s="43" t="s">
        <v>152</v>
      </c>
      <c r="K3" s="43" t="s">
        <v>153</v>
      </c>
      <c r="L3" s="43" t="s">
        <v>154</v>
      </c>
    </row>
    <row r="4" spans="2:13" x14ac:dyDescent="0.25">
      <c r="B4" t="s">
        <v>108</v>
      </c>
      <c r="C4" t="s">
        <v>47</v>
      </c>
      <c r="D4" s="19">
        <v>4.4000000000000004</v>
      </c>
      <c r="F4" s="76">
        <v>86.92</v>
      </c>
      <c r="G4" s="76">
        <v>72.680000000000007</v>
      </c>
      <c r="H4" s="76">
        <v>56.97</v>
      </c>
      <c r="I4" s="76">
        <v>75.37</v>
      </c>
      <c r="J4" s="76">
        <v>61</v>
      </c>
      <c r="K4" s="76">
        <v>69.98</v>
      </c>
      <c r="L4" s="76">
        <v>53.61</v>
      </c>
    </row>
    <row r="5" spans="2:13" x14ac:dyDescent="0.25">
      <c r="B5" s="45" t="s">
        <v>105</v>
      </c>
      <c r="C5" s="45" t="s">
        <v>47</v>
      </c>
      <c r="D5" s="63">
        <v>4.4000000000000004</v>
      </c>
      <c r="E5" s="45"/>
      <c r="F5" s="76">
        <v>91.75</v>
      </c>
      <c r="G5" s="75">
        <v>78.97</v>
      </c>
      <c r="H5" s="75">
        <v>59.51</v>
      </c>
      <c r="I5" s="75">
        <v>84.44</v>
      </c>
      <c r="J5" s="75">
        <v>66.59</v>
      </c>
      <c r="K5" s="75">
        <v>74.3</v>
      </c>
      <c r="L5" s="75">
        <v>56.71</v>
      </c>
    </row>
    <row r="6" spans="2:13" x14ac:dyDescent="0.25">
      <c r="B6" t="s">
        <v>155</v>
      </c>
      <c r="C6" t="s">
        <v>66</v>
      </c>
      <c r="D6" s="19">
        <v>4.5</v>
      </c>
      <c r="F6" s="76">
        <v>89.19</v>
      </c>
      <c r="G6" s="76">
        <v>72.31</v>
      </c>
      <c r="H6" s="76">
        <v>62.54</v>
      </c>
      <c r="I6" s="76">
        <v>79.540000000000006</v>
      </c>
      <c r="J6" s="76">
        <v>68.52</v>
      </c>
      <c r="K6" s="76">
        <v>71.59</v>
      </c>
      <c r="L6" s="76">
        <v>60.47</v>
      </c>
    </row>
    <row r="7" spans="2:13" x14ac:dyDescent="0.25">
      <c r="B7" t="s">
        <v>112</v>
      </c>
      <c r="C7" t="s">
        <v>66</v>
      </c>
      <c r="D7" s="19">
        <v>4.2</v>
      </c>
      <c r="F7" s="76">
        <v>80.59</v>
      </c>
      <c r="G7" s="76">
        <v>66.37</v>
      </c>
      <c r="H7" s="76">
        <v>60.91</v>
      </c>
      <c r="I7" s="76">
        <v>78.19</v>
      </c>
      <c r="J7" s="76">
        <v>65.7</v>
      </c>
      <c r="K7" s="76">
        <v>67.92</v>
      </c>
      <c r="L7" s="76">
        <v>51.79</v>
      </c>
    </row>
    <row r="8" spans="2:13" x14ac:dyDescent="0.25">
      <c r="B8" t="s">
        <v>121</v>
      </c>
      <c r="C8" t="s">
        <v>66</v>
      </c>
      <c r="D8" s="19">
        <v>4.3</v>
      </c>
      <c r="F8" s="76">
        <v>84.94</v>
      </c>
      <c r="G8" s="76">
        <v>68.56</v>
      </c>
      <c r="H8" s="76">
        <v>66.44</v>
      </c>
      <c r="I8" s="76">
        <v>76</v>
      </c>
      <c r="J8" s="76">
        <v>71.849999999999994</v>
      </c>
      <c r="K8" s="76">
        <v>72.260000000000005</v>
      </c>
      <c r="L8" s="76">
        <v>50.36</v>
      </c>
    </row>
    <row r="9" spans="2:13" x14ac:dyDescent="0.25">
      <c r="B9" t="s">
        <v>113</v>
      </c>
      <c r="C9" t="s">
        <v>66</v>
      </c>
      <c r="D9" s="19">
        <v>4.5</v>
      </c>
      <c r="F9" s="76">
        <v>86.91</v>
      </c>
      <c r="G9" s="76">
        <v>73.069999999999993</v>
      </c>
      <c r="H9" s="76">
        <v>63.69</v>
      </c>
      <c r="I9" s="76">
        <v>80.41</v>
      </c>
      <c r="J9" s="76">
        <v>66.790000000000006</v>
      </c>
      <c r="K9" s="76">
        <v>71.08</v>
      </c>
      <c r="L9" s="76">
        <v>50.02</v>
      </c>
    </row>
    <row r="10" spans="2:13" x14ac:dyDescent="0.25">
      <c r="B10" t="s">
        <v>156</v>
      </c>
      <c r="C10" t="s">
        <v>66</v>
      </c>
      <c r="D10" s="19">
        <v>4.5</v>
      </c>
      <c r="F10" s="76">
        <v>85.85</v>
      </c>
      <c r="G10" s="76">
        <v>71.260000000000005</v>
      </c>
      <c r="H10" s="76">
        <v>58.19</v>
      </c>
      <c r="I10" s="76">
        <v>82.7</v>
      </c>
      <c r="J10" s="76">
        <v>69.099999999999994</v>
      </c>
      <c r="K10" s="76">
        <v>71.59</v>
      </c>
      <c r="L10" s="76">
        <v>56.33</v>
      </c>
    </row>
    <row r="11" spans="2:13" x14ac:dyDescent="0.25">
      <c r="B11" t="s">
        <v>157</v>
      </c>
      <c r="C11" t="s">
        <v>47</v>
      </c>
      <c r="D11" s="19">
        <v>4.5</v>
      </c>
      <c r="F11" s="76">
        <v>88.36</v>
      </c>
      <c r="G11" s="76">
        <v>77.069999999999993</v>
      </c>
      <c r="H11" s="76">
        <v>59.24</v>
      </c>
      <c r="I11" s="76">
        <v>89.94</v>
      </c>
      <c r="J11" s="76">
        <v>67.84</v>
      </c>
      <c r="K11" s="76">
        <v>73.069999999999993</v>
      </c>
      <c r="L11" s="76">
        <v>51.38</v>
      </c>
    </row>
    <row r="12" spans="2:13" x14ac:dyDescent="0.25">
      <c r="B12" t="s">
        <v>97</v>
      </c>
      <c r="C12" t="s">
        <v>203</v>
      </c>
      <c r="D12" s="19">
        <v>4.3</v>
      </c>
      <c r="F12" s="76">
        <v>89.49</v>
      </c>
      <c r="G12" s="76">
        <v>78.099999999999994</v>
      </c>
      <c r="H12" s="76">
        <v>65.319999999999993</v>
      </c>
      <c r="I12" s="76">
        <v>77.16</v>
      </c>
      <c r="J12" s="76">
        <v>66.56</v>
      </c>
      <c r="K12" s="76">
        <v>68.87</v>
      </c>
      <c r="L12" s="76">
        <v>56.38</v>
      </c>
    </row>
    <row r="13" spans="2:13" x14ac:dyDescent="0.25">
      <c r="B13" t="s">
        <v>158</v>
      </c>
      <c r="C13" t="s">
        <v>66</v>
      </c>
      <c r="D13" s="19">
        <v>4.5</v>
      </c>
      <c r="F13" s="76">
        <v>85.29</v>
      </c>
      <c r="G13" s="76">
        <v>73.930000000000007</v>
      </c>
      <c r="H13" s="76">
        <v>58</v>
      </c>
      <c r="I13" s="76">
        <v>85.88</v>
      </c>
      <c r="J13" s="76">
        <v>60.04</v>
      </c>
      <c r="K13" s="76">
        <v>73.03</v>
      </c>
      <c r="L13" s="76">
        <v>50.71</v>
      </c>
    </row>
    <row r="14" spans="2:13" x14ac:dyDescent="0.25">
      <c r="B14" t="s">
        <v>159</v>
      </c>
      <c r="C14" t="s">
        <v>66</v>
      </c>
      <c r="D14" s="19">
        <v>4.4000000000000004</v>
      </c>
      <c r="F14" s="76">
        <v>89.04</v>
      </c>
      <c r="G14" s="76">
        <v>77.2</v>
      </c>
      <c r="H14" s="76">
        <v>58.68</v>
      </c>
      <c r="I14" s="76">
        <v>79.11</v>
      </c>
      <c r="J14" s="76">
        <v>66.16</v>
      </c>
      <c r="K14" s="76">
        <v>73.12</v>
      </c>
      <c r="L14" s="76">
        <v>63.88</v>
      </c>
    </row>
    <row r="15" spans="2:13" x14ac:dyDescent="0.25">
      <c r="B15" t="s">
        <v>86</v>
      </c>
      <c r="C15" t="s">
        <v>47</v>
      </c>
      <c r="D15" s="19">
        <v>4.5</v>
      </c>
      <c r="F15" s="76">
        <v>85.95</v>
      </c>
      <c r="G15" s="76">
        <v>68.11</v>
      </c>
      <c r="H15" s="76">
        <v>58.23</v>
      </c>
      <c r="I15" s="76">
        <v>76.569999999999993</v>
      </c>
      <c r="J15" s="76">
        <v>59.83</v>
      </c>
      <c r="K15" s="76">
        <v>71.099999999999994</v>
      </c>
      <c r="L15" s="76">
        <v>58.27</v>
      </c>
    </row>
    <row r="16" spans="2:13" x14ac:dyDescent="0.25">
      <c r="B16" t="s">
        <v>160</v>
      </c>
      <c r="C16" t="s">
        <v>66</v>
      </c>
      <c r="D16" s="19">
        <v>4.5</v>
      </c>
      <c r="F16" s="76">
        <v>85.37</v>
      </c>
      <c r="G16" s="76">
        <v>73.98</v>
      </c>
      <c r="H16" s="76">
        <v>60.68</v>
      </c>
      <c r="I16" s="76">
        <v>75.709999999999994</v>
      </c>
      <c r="J16" s="76">
        <v>64.95</v>
      </c>
      <c r="K16" s="76">
        <v>69.930000000000007</v>
      </c>
      <c r="L16" s="76">
        <v>54.3</v>
      </c>
    </row>
    <row r="17" spans="2:12" x14ac:dyDescent="0.25">
      <c r="B17" t="s">
        <v>119</v>
      </c>
      <c r="C17" t="s">
        <v>66</v>
      </c>
      <c r="D17" s="19">
        <v>4.2</v>
      </c>
      <c r="F17" s="76">
        <v>86.95</v>
      </c>
      <c r="G17" s="76">
        <v>69.209999999999994</v>
      </c>
      <c r="H17" s="76">
        <v>63.05</v>
      </c>
      <c r="I17" s="76">
        <v>81.37</v>
      </c>
      <c r="J17" s="76">
        <v>73.63</v>
      </c>
      <c r="K17" s="76">
        <v>69.819999999999993</v>
      </c>
      <c r="L17" s="76">
        <v>56.45</v>
      </c>
    </row>
    <row r="18" spans="2:12" x14ac:dyDescent="0.25">
      <c r="B18" t="s">
        <v>102</v>
      </c>
      <c r="C18" t="s">
        <v>66</v>
      </c>
      <c r="D18" s="19">
        <v>4.3</v>
      </c>
      <c r="F18" s="76">
        <v>84.72</v>
      </c>
      <c r="G18" s="76">
        <v>73.040000000000006</v>
      </c>
      <c r="H18" s="76">
        <v>61.96</v>
      </c>
      <c r="I18" s="76">
        <v>76.77</v>
      </c>
      <c r="J18" s="76">
        <v>65.95</v>
      </c>
      <c r="K18" s="76">
        <v>66.959999999999994</v>
      </c>
      <c r="L18" s="76">
        <v>46.65</v>
      </c>
    </row>
    <row r="19" spans="2:12" x14ac:dyDescent="0.25">
      <c r="B19" t="s">
        <v>107</v>
      </c>
      <c r="C19" t="s">
        <v>66</v>
      </c>
      <c r="D19" s="19">
        <v>4.4000000000000004</v>
      </c>
      <c r="F19" s="76">
        <v>84.84</v>
      </c>
      <c r="G19" s="76">
        <v>72.099999999999994</v>
      </c>
      <c r="H19" s="76">
        <v>68.7</v>
      </c>
      <c r="I19" s="76">
        <v>81.19</v>
      </c>
      <c r="J19" s="76">
        <v>72.97</v>
      </c>
      <c r="K19" s="76">
        <v>72.27</v>
      </c>
      <c r="L19" s="76">
        <v>55.47</v>
      </c>
    </row>
    <row r="20" spans="2:12" x14ac:dyDescent="0.25">
      <c r="B20" t="s">
        <v>134</v>
      </c>
      <c r="C20" t="s">
        <v>66</v>
      </c>
      <c r="D20" s="19">
        <v>4.5</v>
      </c>
      <c r="F20" s="76">
        <v>90.7</v>
      </c>
      <c r="G20" s="76">
        <v>69.8</v>
      </c>
      <c r="H20" s="76">
        <v>61.57</v>
      </c>
      <c r="I20" s="76">
        <v>73.91</v>
      </c>
      <c r="J20" s="76">
        <v>68.400000000000006</v>
      </c>
      <c r="K20" s="76">
        <v>74.19</v>
      </c>
      <c r="L20" s="76">
        <v>54.46</v>
      </c>
    </row>
    <row r="21" spans="2:12" x14ac:dyDescent="0.25">
      <c r="B21" t="s">
        <v>129</v>
      </c>
      <c r="C21" t="s">
        <v>47</v>
      </c>
      <c r="D21" s="19">
        <v>4.4000000000000004</v>
      </c>
      <c r="F21" s="76">
        <v>88.58</v>
      </c>
      <c r="G21" s="76">
        <v>65.66</v>
      </c>
      <c r="H21" s="76">
        <v>61.5</v>
      </c>
      <c r="I21" s="76">
        <v>79.69</v>
      </c>
      <c r="J21" s="76">
        <v>66.77</v>
      </c>
      <c r="K21" s="94">
        <v>58.36</v>
      </c>
      <c r="L21" s="76">
        <v>54.14</v>
      </c>
    </row>
    <row r="22" spans="2:12" x14ac:dyDescent="0.25">
      <c r="B22" t="s">
        <v>135</v>
      </c>
      <c r="C22" t="s">
        <v>47</v>
      </c>
      <c r="D22" s="19">
        <v>4.5</v>
      </c>
      <c r="F22" s="76">
        <v>84.83</v>
      </c>
      <c r="G22" s="76">
        <v>71.3</v>
      </c>
      <c r="H22" s="76">
        <v>58.89</v>
      </c>
      <c r="I22" s="76">
        <v>71.61</v>
      </c>
      <c r="J22" s="76">
        <v>59.89</v>
      </c>
      <c r="K22" s="76">
        <v>70.709999999999994</v>
      </c>
      <c r="L22" s="76">
        <v>55.25</v>
      </c>
    </row>
    <row r="23" spans="2:12" x14ac:dyDescent="0.25">
      <c r="B23" t="s">
        <v>65</v>
      </c>
      <c r="C23" t="s">
        <v>66</v>
      </c>
      <c r="D23" s="19">
        <v>4.5</v>
      </c>
      <c r="F23" s="76">
        <v>85.91</v>
      </c>
      <c r="G23" s="76">
        <v>74.209999999999994</v>
      </c>
      <c r="H23" s="76">
        <v>54.06</v>
      </c>
      <c r="I23" s="76">
        <v>82.51</v>
      </c>
      <c r="J23" s="76">
        <v>60.4</v>
      </c>
      <c r="K23" s="76">
        <v>70.61</v>
      </c>
      <c r="L23" s="76">
        <v>56.17</v>
      </c>
    </row>
    <row r="24" spans="2:12" x14ac:dyDescent="0.25">
      <c r="B24" t="s">
        <v>94</v>
      </c>
      <c r="C24" t="s">
        <v>47</v>
      </c>
      <c r="D24" s="19">
        <v>4.5</v>
      </c>
      <c r="F24" s="76">
        <v>92.32</v>
      </c>
      <c r="G24" s="76">
        <v>73.38</v>
      </c>
      <c r="H24" s="76">
        <v>60.19</v>
      </c>
      <c r="I24" s="76">
        <v>82.84</v>
      </c>
      <c r="J24" s="76">
        <v>69.430000000000007</v>
      </c>
      <c r="K24" s="76">
        <v>74.95</v>
      </c>
      <c r="L24" s="76">
        <v>46.29</v>
      </c>
    </row>
    <row r="25" spans="2:12" x14ac:dyDescent="0.25">
      <c r="B25" s="67" t="s">
        <v>161</v>
      </c>
      <c r="C25" s="67" t="s">
        <v>66</v>
      </c>
      <c r="D25" s="68">
        <v>4.5</v>
      </c>
      <c r="E25" s="67"/>
      <c r="F25" s="77">
        <v>89.02</v>
      </c>
      <c r="G25" s="77">
        <v>77.209999999999994</v>
      </c>
      <c r="H25" s="77">
        <v>54.22</v>
      </c>
      <c r="I25" s="77">
        <v>72.55</v>
      </c>
      <c r="J25" s="77">
        <v>62.64</v>
      </c>
      <c r="K25" s="77">
        <v>70.77</v>
      </c>
      <c r="L25" s="77">
        <v>56.85</v>
      </c>
    </row>
    <row r="26" spans="2:12" x14ac:dyDescent="0.25">
      <c r="D26" t="s">
        <v>138</v>
      </c>
      <c r="F26" s="76">
        <v>85.66</v>
      </c>
      <c r="G26" s="76">
        <v>72.09</v>
      </c>
      <c r="H26" s="76">
        <v>60.14</v>
      </c>
      <c r="I26" s="76">
        <v>78.16</v>
      </c>
      <c r="J26" s="76">
        <v>65.73</v>
      </c>
      <c r="K26" s="76">
        <v>70.349999999999994</v>
      </c>
      <c r="L26" s="76">
        <v>53.63</v>
      </c>
    </row>
    <row r="27" spans="2:12" x14ac:dyDescent="0.25">
      <c r="D27" t="s">
        <v>139</v>
      </c>
      <c r="F27" s="76">
        <v>3.9</v>
      </c>
      <c r="G27" s="76">
        <v>7.95</v>
      </c>
      <c r="H27" s="76">
        <v>4.09</v>
      </c>
      <c r="I27" s="76">
        <v>7.23</v>
      </c>
      <c r="J27" s="76">
        <v>4.1100000000000003</v>
      </c>
      <c r="K27" s="76">
        <v>4.03</v>
      </c>
      <c r="L27" s="76">
        <v>6.0119999999999996</v>
      </c>
    </row>
    <row r="28" spans="2:12" x14ac:dyDescent="0.25">
      <c r="B28" s="67"/>
      <c r="C28" s="67"/>
      <c r="D28" s="67" t="s">
        <v>140</v>
      </c>
      <c r="E28" s="67"/>
      <c r="F28" s="77">
        <v>3.33</v>
      </c>
      <c r="G28" s="77">
        <v>8.06</v>
      </c>
      <c r="H28" s="77">
        <v>4.97</v>
      </c>
      <c r="I28" s="77">
        <v>6.75</v>
      </c>
      <c r="J28" s="77">
        <v>4.5599999999999996</v>
      </c>
      <c r="K28" s="77">
        <v>4.18</v>
      </c>
      <c r="L28" s="77">
        <v>8.18</v>
      </c>
    </row>
    <row r="29" spans="2:12" ht="15.75" thickBot="1" x14ac:dyDescent="0.3">
      <c r="B29" s="44"/>
      <c r="C29" s="44"/>
      <c r="D29" s="44"/>
      <c r="E29" s="44"/>
      <c r="F29" s="44"/>
      <c r="G29" s="44"/>
      <c r="H29" s="44"/>
      <c r="I29" s="44"/>
      <c r="J29" s="44"/>
      <c r="K29" s="44"/>
    </row>
    <row r="32" spans="2:12" ht="18" x14ac:dyDescent="0.25">
      <c r="B32" s="51" t="s">
        <v>163</v>
      </c>
    </row>
    <row r="33" spans="2:2" ht="15.75" x14ac:dyDescent="0.25">
      <c r="B33" s="51" t="s">
        <v>164</v>
      </c>
    </row>
    <row r="34" spans="2:2" ht="15.75" x14ac:dyDescent="0.25">
      <c r="B34" s="51" t="s">
        <v>165</v>
      </c>
    </row>
    <row r="35" spans="2:2" ht="15.75" x14ac:dyDescent="0.25">
      <c r="B35" s="51" t="s">
        <v>166</v>
      </c>
    </row>
    <row r="36" spans="2:2" ht="15.75" x14ac:dyDescent="0.25">
      <c r="B36" s="51" t="s">
        <v>167</v>
      </c>
    </row>
    <row r="37" spans="2:2" ht="15.75" x14ac:dyDescent="0.25">
      <c r="B37" s="51" t="s">
        <v>168</v>
      </c>
    </row>
    <row r="38" spans="2:2" ht="15.75" x14ac:dyDescent="0.25">
      <c r="B38" s="51" t="s">
        <v>142</v>
      </c>
    </row>
    <row r="39" spans="2:2" ht="15.75" x14ac:dyDescent="0.25">
      <c r="B39" s="51" t="s">
        <v>166</v>
      </c>
    </row>
    <row r="40" spans="2:2" ht="15.75" x14ac:dyDescent="0.25">
      <c r="B40" s="51" t="s">
        <v>169</v>
      </c>
    </row>
    <row r="41" spans="2:2" ht="15.75" x14ac:dyDescent="0.25">
      <c r="B41" s="51" t="s">
        <v>170</v>
      </c>
    </row>
    <row r="42" spans="2:2" ht="18" x14ac:dyDescent="0.25">
      <c r="B42" s="51" t="s">
        <v>210</v>
      </c>
    </row>
    <row r="43" spans="2:2" ht="18" x14ac:dyDescent="0.25">
      <c r="B43" s="51" t="s">
        <v>208</v>
      </c>
    </row>
    <row r="44" spans="2:2" ht="18" x14ac:dyDescent="0.25">
      <c r="B44" s="51" t="s">
        <v>209</v>
      </c>
    </row>
  </sheetData>
  <pageMargins left="0.7" right="0.7" top="0.75" bottom="0.75" header="0.3" footer="0.3"/>
  <pageSetup scale="5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Early Planted Test (EPT)</vt:lpstr>
      <vt:lpstr>Subset_EPT MG4 Xtend</vt:lpstr>
      <vt:lpstr>Late MG 4 </vt:lpstr>
      <vt:lpstr>Subset_Late 4 (Xtend)</vt:lpstr>
      <vt:lpstr>Location Information</vt:lpstr>
      <vt:lpstr>Subset_EPT MG4 Non-Xtend</vt:lpstr>
      <vt:lpstr>Early MG 4</vt:lpstr>
      <vt:lpstr>Subset_Early 4 (Non-Xtend)</vt:lpstr>
      <vt:lpstr>Subset_Early 4 (Xtend)</vt:lpstr>
      <vt:lpstr>Subset_Late 4 (Non-Xtend)</vt:lpstr>
      <vt:lpstr>'Subset_Early 4 (Xtend)'!Print_Area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Robyn Brittlee Mulloy</dc:creator>
  <cp:lastModifiedBy>Stacy Burwick</cp:lastModifiedBy>
  <cp:revision/>
  <cp:lastPrinted>2021-11-16T21:55:04Z</cp:lastPrinted>
  <dcterms:created xsi:type="dcterms:W3CDTF">2021-11-09T17:42:37Z</dcterms:created>
  <dcterms:modified xsi:type="dcterms:W3CDTF">2021-11-16T21:57:00Z</dcterms:modified>
</cp:coreProperties>
</file>